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4000" windowHeight="9765"/>
  </bookViews>
  <sheets>
    <sheet name="安排表" sheetId="4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G10" i="4" l="1"/>
  <c r="I10" i="4" s="1"/>
  <c r="C10" i="4"/>
  <c r="J9" i="4"/>
  <c r="M9" i="4" s="1"/>
  <c r="I9" i="4"/>
  <c r="F9" i="4"/>
  <c r="E9" i="4"/>
  <c r="J8" i="4"/>
  <c r="I8" i="4"/>
  <c r="F8" i="4"/>
  <c r="E8" i="4"/>
  <c r="J7" i="4"/>
  <c r="I7" i="4"/>
  <c r="F7" i="4"/>
  <c r="E7" i="4"/>
  <c r="M7" i="4" l="1"/>
  <c r="H7" i="4"/>
  <c r="H9" i="4"/>
  <c r="H8" i="4"/>
  <c r="M8" i="4"/>
  <c r="D7" i="4"/>
  <c r="L9" i="4"/>
  <c r="K9" i="4" s="1"/>
  <c r="L8" i="4"/>
  <c r="L7" i="4"/>
  <c r="K7" i="4"/>
  <c r="D9" i="4"/>
  <c r="J10" i="4"/>
  <c r="H10" i="4" s="1"/>
  <c r="D8" i="4"/>
  <c r="E10" i="4"/>
  <c r="F10" i="4"/>
  <c r="M10" i="4" l="1"/>
  <c r="K8" i="4"/>
  <c r="K10" i="4" s="1"/>
  <c r="L10" i="4"/>
  <c r="D10" i="4"/>
</calcChain>
</file>

<file path=xl/sharedStrings.xml><?xml version="1.0" encoding="utf-8"?>
<sst xmlns="http://schemas.openxmlformats.org/spreadsheetml/2006/main" count="25" uniqueCount="17">
  <si>
    <t>附件1</t>
    <phoneticPr fontId="4" type="noConversion"/>
  </si>
  <si>
    <t>单位：万元</t>
    <phoneticPr fontId="4" type="noConversion"/>
  </si>
  <si>
    <t>序号</t>
    <phoneticPr fontId="4" type="noConversion"/>
  </si>
  <si>
    <t>单位名称</t>
    <phoneticPr fontId="4" type="noConversion"/>
  </si>
  <si>
    <t>补助金额</t>
    <phoneticPr fontId="4" type="noConversion"/>
  </si>
  <si>
    <t>人数</t>
    <phoneticPr fontId="4" type="noConversion"/>
  </si>
  <si>
    <t>合计</t>
    <phoneticPr fontId="4" type="noConversion"/>
  </si>
  <si>
    <t>省级</t>
    <phoneticPr fontId="4" type="noConversion"/>
  </si>
  <si>
    <t>县级</t>
    <phoneticPr fontId="4" type="noConversion"/>
  </si>
  <si>
    <t>小计</t>
    <phoneticPr fontId="4" type="noConversion"/>
  </si>
  <si>
    <t>宁化一中</t>
    <phoneticPr fontId="4" type="noConversion"/>
  </si>
  <si>
    <t>滨江实验 中学</t>
    <phoneticPr fontId="4" type="noConversion"/>
  </si>
  <si>
    <t>宁化六中</t>
    <phoneticPr fontId="4" type="noConversion"/>
  </si>
  <si>
    <t>合   计</t>
    <phoneticPr fontId="4" type="noConversion"/>
  </si>
  <si>
    <t>宁化县下达2021年秋季学期普通高中家庭经济困难学生助学金安排表</t>
    <phoneticPr fontId="4" type="noConversion"/>
  </si>
  <si>
    <t>2021年秋季建档立卡贫困家庭学生和孤残学生等</t>
    <phoneticPr fontId="4" type="noConversion"/>
  </si>
  <si>
    <t>2021年秋季家庭经济其他困难学生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</si>
</sst>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0_);[Red]\(0.000\)"/>
  </numFmts>
  <fonts count="15" x14ac:knownFonts="1">
    <font>
      <sz val="11"/>
      <color indexed="8"/>
      <name val="宋体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6"/>
      <name val="黑体"/>
      <family val="3"/>
      <charset val="134"/>
    </font>
    <font>
      <b/>
      <sz val="18"/>
      <name val="仿宋_GB2312"/>
      <family val="3"/>
      <charset val="134"/>
    </font>
    <font>
      <sz val="14"/>
      <name val="仿宋_GB2312"/>
      <family val="3"/>
      <charset val="134"/>
    </font>
    <font>
      <sz val="12"/>
      <name val="楷体_GB2312"/>
      <family val="3"/>
      <charset val="134"/>
    </font>
    <font>
      <b/>
      <sz val="12"/>
      <name val="楷体_GB2312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5" fillId="0" borderId="0">
      <alignment vertical="center"/>
    </xf>
    <xf numFmtId="0" fontId="1" fillId="0" borderId="0" applyBorder="0">
      <alignment vertical="center"/>
    </xf>
    <xf numFmtId="0" fontId="14" fillId="0" borderId="0">
      <alignment vertical="center"/>
    </xf>
    <xf numFmtId="0" fontId="13" fillId="0" borderId="0">
      <alignment vertical="center"/>
    </xf>
  </cellStyleXfs>
  <cellXfs count="26">
    <xf numFmtId="0" fontId="0" fillId="0" borderId="0" xfId="0" applyAlignment="1"/>
    <xf numFmtId="0" fontId="7" fillId="0" borderId="0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0" xfId="0" applyFont="1" applyBorder="1" applyAlignment="1"/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0">
    <cellStyle name="常规" xfId="0" builtinId="0"/>
    <cellStyle name="常规 10" xfId="4"/>
    <cellStyle name="常规 12" xfId="8"/>
    <cellStyle name="常规 2" xfId="1"/>
    <cellStyle name="常规 2 6" xfId="9"/>
    <cellStyle name="常规 3" xfId="2"/>
    <cellStyle name="常规 46" xfId="5"/>
    <cellStyle name="常规 47" xfId="6"/>
    <cellStyle name="常规 47 2" xfId="7"/>
    <cellStyle name="常规 5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O12" sqref="O12"/>
    </sheetView>
  </sheetViews>
  <sheetFormatPr defaultRowHeight="13.5" x14ac:dyDescent="0.15"/>
  <sheetData>
    <row r="1" spans="1:13" ht="14.25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0.25" x14ac:dyDescent="0.15">
      <c r="A2" s="19" t="s">
        <v>14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22.5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20" t="s">
        <v>1</v>
      </c>
      <c r="L3" s="20"/>
      <c r="M3" s="20"/>
    </row>
    <row r="4" spans="1:13" ht="38.25" customHeight="1" x14ac:dyDescent="0.15">
      <c r="A4" s="21" t="s">
        <v>2</v>
      </c>
      <c r="B4" s="21" t="s">
        <v>3</v>
      </c>
      <c r="C4" s="24" t="s">
        <v>15</v>
      </c>
      <c r="D4" s="25"/>
      <c r="E4" s="25"/>
      <c r="F4" s="25"/>
      <c r="G4" s="24" t="s">
        <v>16</v>
      </c>
      <c r="H4" s="25"/>
      <c r="I4" s="25"/>
      <c r="J4" s="25"/>
      <c r="K4" s="18" t="s">
        <v>4</v>
      </c>
      <c r="L4" s="18"/>
      <c r="M4" s="18"/>
    </row>
    <row r="5" spans="1:13" ht="38.25" customHeight="1" x14ac:dyDescent="0.15">
      <c r="A5" s="22"/>
      <c r="B5" s="22"/>
      <c r="C5" s="21" t="s">
        <v>5</v>
      </c>
      <c r="D5" s="2"/>
      <c r="E5" s="15" t="s">
        <v>4</v>
      </c>
      <c r="F5" s="16"/>
      <c r="G5" s="21" t="s">
        <v>5</v>
      </c>
      <c r="H5" s="3"/>
      <c r="I5" s="15" t="s">
        <v>4</v>
      </c>
      <c r="J5" s="16"/>
      <c r="K5" s="17" t="s">
        <v>6</v>
      </c>
      <c r="L5" s="18" t="s">
        <v>7</v>
      </c>
      <c r="M5" s="18" t="s">
        <v>8</v>
      </c>
    </row>
    <row r="6" spans="1:13" ht="38.25" customHeight="1" x14ac:dyDescent="0.15">
      <c r="A6" s="23"/>
      <c r="B6" s="23"/>
      <c r="C6" s="23"/>
      <c r="D6" s="4" t="s">
        <v>9</v>
      </c>
      <c r="E6" s="3" t="s">
        <v>7</v>
      </c>
      <c r="F6" s="3" t="s">
        <v>8</v>
      </c>
      <c r="G6" s="23"/>
      <c r="H6" s="5" t="s">
        <v>9</v>
      </c>
      <c r="I6" s="3" t="s">
        <v>7</v>
      </c>
      <c r="J6" s="3" t="s">
        <v>8</v>
      </c>
      <c r="K6" s="17"/>
      <c r="L6" s="18"/>
      <c r="M6" s="18"/>
    </row>
    <row r="7" spans="1:13" ht="46.5" customHeight="1" x14ac:dyDescent="0.15">
      <c r="A7" s="6">
        <v>1</v>
      </c>
      <c r="B7" s="3" t="s">
        <v>10</v>
      </c>
      <c r="C7" s="7">
        <v>101</v>
      </c>
      <c r="D7" s="8">
        <f>E7+F7</f>
        <v>15.149999999999999</v>
      </c>
      <c r="E7" s="9">
        <f>C7*1500*0.8/10000</f>
        <v>12.12</v>
      </c>
      <c r="F7" s="9">
        <f>C7*1500*0.2/10000</f>
        <v>3.03</v>
      </c>
      <c r="G7" s="7">
        <v>64</v>
      </c>
      <c r="H7" s="8">
        <f>I7+J7</f>
        <v>5.44</v>
      </c>
      <c r="I7" s="9">
        <f>G7*850*0.8/10000</f>
        <v>4.3520000000000003</v>
      </c>
      <c r="J7" s="9">
        <f>G7*850*0.2/10000</f>
        <v>1.0880000000000001</v>
      </c>
      <c r="K7" s="10">
        <f>L7+M7</f>
        <v>20.590000000000003</v>
      </c>
      <c r="L7" s="11">
        <f t="shared" ref="L7:M9" si="0">E7+I7</f>
        <v>16.472000000000001</v>
      </c>
      <c r="M7" s="11">
        <f t="shared" si="0"/>
        <v>4.1180000000000003</v>
      </c>
    </row>
    <row r="8" spans="1:13" ht="46.5" customHeight="1" x14ac:dyDescent="0.15">
      <c r="A8" s="6">
        <v>2</v>
      </c>
      <c r="B8" s="3" t="s">
        <v>11</v>
      </c>
      <c r="C8" s="7">
        <v>55</v>
      </c>
      <c r="D8" s="8">
        <f>E8+F8</f>
        <v>8.25</v>
      </c>
      <c r="E8" s="9">
        <f>C8*1500*0.8/10000</f>
        <v>6.6</v>
      </c>
      <c r="F8" s="9">
        <f>C8*1500*0.2/10000</f>
        <v>1.65</v>
      </c>
      <c r="G8" s="7">
        <v>17</v>
      </c>
      <c r="H8" s="8">
        <f>I8+J8</f>
        <v>1.4449999999999998</v>
      </c>
      <c r="I8" s="9">
        <f>G8*850*0.8/10000</f>
        <v>1.1559999999999999</v>
      </c>
      <c r="J8" s="9">
        <f>G8*850*0.2/10000</f>
        <v>0.28899999999999998</v>
      </c>
      <c r="K8" s="10">
        <f>L8+M8</f>
        <v>9.6949999999999985</v>
      </c>
      <c r="L8" s="11">
        <f t="shared" si="0"/>
        <v>7.7559999999999993</v>
      </c>
      <c r="M8" s="11">
        <f t="shared" si="0"/>
        <v>1.9389999999999998</v>
      </c>
    </row>
    <row r="9" spans="1:13" ht="46.5" customHeight="1" x14ac:dyDescent="0.15">
      <c r="A9" s="6">
        <v>4</v>
      </c>
      <c r="B9" s="3" t="s">
        <v>12</v>
      </c>
      <c r="C9" s="7">
        <v>90</v>
      </c>
      <c r="D9" s="8">
        <f>E9+F9</f>
        <v>13.5</v>
      </c>
      <c r="E9" s="9">
        <f>C9*1500*0.8/10000</f>
        <v>10.8</v>
      </c>
      <c r="F9" s="9">
        <f>C9*1500*0.2/10000</f>
        <v>2.7</v>
      </c>
      <c r="G9" s="7">
        <v>33</v>
      </c>
      <c r="H9" s="8">
        <f>I9+J9</f>
        <v>2.8050000000000002</v>
      </c>
      <c r="I9" s="9">
        <f>G9*850*0.8/10000</f>
        <v>2.2440000000000002</v>
      </c>
      <c r="J9" s="9">
        <f>G9*850*0.2/10000</f>
        <v>0.56100000000000005</v>
      </c>
      <c r="K9" s="10">
        <f>L9+M9</f>
        <v>16.305</v>
      </c>
      <c r="L9" s="11">
        <f t="shared" si="0"/>
        <v>13.044</v>
      </c>
      <c r="M9" s="11">
        <f t="shared" si="0"/>
        <v>3.2610000000000001</v>
      </c>
    </row>
    <row r="10" spans="1:13" ht="46.5" customHeight="1" x14ac:dyDescent="0.15">
      <c r="A10" s="6"/>
      <c r="B10" s="12" t="s">
        <v>13</v>
      </c>
      <c r="C10" s="13">
        <f>SUM(C7:C9)</f>
        <v>246</v>
      </c>
      <c r="D10" s="8">
        <f>E10+F10</f>
        <v>36.9</v>
      </c>
      <c r="E10" s="9">
        <f>SUM(E7:E9)</f>
        <v>29.52</v>
      </c>
      <c r="F10" s="9">
        <f>SUM(F7:F9)</f>
        <v>7.38</v>
      </c>
      <c r="G10" s="13">
        <f>SUM(G7:G9)</f>
        <v>114</v>
      </c>
      <c r="H10" s="8">
        <f>I10+J10</f>
        <v>9.69</v>
      </c>
      <c r="I10" s="9">
        <f>G10*850*0.8/10000</f>
        <v>7.7519999999999998</v>
      </c>
      <c r="J10" s="9">
        <f>G10*850*0.2/10000</f>
        <v>1.9379999999999999</v>
      </c>
      <c r="K10" s="10">
        <f>SUM(K7:K9)</f>
        <v>46.59</v>
      </c>
      <c r="L10" s="11">
        <f>SUM(L7:L9)</f>
        <v>37.272000000000006</v>
      </c>
      <c r="M10" s="11">
        <f>SUM(M7:M9)</f>
        <v>9.3180000000000014</v>
      </c>
    </row>
  </sheetData>
  <mergeCells count="14">
    <mergeCell ref="I5:J5"/>
    <mergeCell ref="K5:K6"/>
    <mergeCell ref="L5:L6"/>
    <mergeCell ref="M5:M6"/>
    <mergeCell ref="A2:M2"/>
    <mergeCell ref="K3:M3"/>
    <mergeCell ref="A4:A6"/>
    <mergeCell ref="B4:B6"/>
    <mergeCell ref="C4:F4"/>
    <mergeCell ref="G4:J4"/>
    <mergeCell ref="K4:M4"/>
    <mergeCell ref="C5:C6"/>
    <mergeCell ref="E5:F5"/>
    <mergeCell ref="G5:G6"/>
  </mergeCells>
  <phoneticPr fontId="4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安排表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刘京门</dc:creator>
  <cp:lastModifiedBy>陈华英</cp:lastModifiedBy>
  <cp:lastPrinted>2021-11-12T03:00:16Z</cp:lastPrinted>
  <dcterms:created xsi:type="dcterms:W3CDTF">2017-07-04T08:38:00Z</dcterms:created>
  <dcterms:modified xsi:type="dcterms:W3CDTF">2021-11-24T01:59:50Z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