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3 (2)" sheetId="1" r:id="rId1"/>
  </sheets>
  <definedNames>
    <definedName name="_xlnm.Print_Area" localSheetId="0">'Sheet3 (2)'!$A$1:$P$27</definedName>
  </definedNames>
  <calcPr fullCalcOnLoad="1" fullPrecision="0"/>
</workbook>
</file>

<file path=xl/sharedStrings.xml><?xml version="1.0" encoding="utf-8"?>
<sst xmlns="http://schemas.openxmlformats.org/spreadsheetml/2006/main" count="61" uniqueCount="39">
  <si>
    <t>宁化县2020年4月城乡低保、特困人员价格价格临时补贴资金拨款通知单</t>
  </si>
  <si>
    <t xml:space="preserve">  填报单位：宁化县民政局</t>
  </si>
  <si>
    <t>填表时间：2020年5月25日</t>
  </si>
  <si>
    <t>乡镇名称</t>
  </si>
  <si>
    <t>农村低保</t>
  </si>
  <si>
    <t>城市低保</t>
  </si>
  <si>
    <t>特困人员</t>
  </si>
  <si>
    <t>需发放城乡低保、特困人员价格临时补贴总额</t>
  </si>
  <si>
    <t>4月人数</t>
  </si>
  <si>
    <t>死亡核减
人数</t>
  </si>
  <si>
    <t>与人社局重叠对象</t>
  </si>
  <si>
    <t>4月价格临时补贴拟发放人数</t>
  </si>
  <si>
    <t>4月价格临时补贴</t>
  </si>
  <si>
    <t>人</t>
  </si>
  <si>
    <t>元</t>
  </si>
  <si>
    <t>翠江镇</t>
  </si>
  <si>
    <t>城郊镇</t>
  </si>
  <si>
    <t>城南镇</t>
  </si>
  <si>
    <t>济村乡</t>
  </si>
  <si>
    <t>泉上镇</t>
  </si>
  <si>
    <t>湖村镇</t>
  </si>
  <si>
    <t>石壁镇</t>
  </si>
  <si>
    <t>淮土镇</t>
  </si>
  <si>
    <t>方田乡</t>
  </si>
  <si>
    <t>安乐镇</t>
  </si>
  <si>
    <t>曹坊镇</t>
  </si>
  <si>
    <t>治平畲族乡</t>
  </si>
  <si>
    <t>中沙乡</t>
  </si>
  <si>
    <t>河龙乡</t>
  </si>
  <si>
    <t>水茜镇</t>
  </si>
  <si>
    <t>安远镇</t>
  </si>
  <si>
    <t>华侨农场</t>
  </si>
  <si>
    <t>合计</t>
  </si>
  <si>
    <t>合计金额：贰拾壹万陆仟捌佰捌拾陆圆整</t>
  </si>
  <si>
    <t>审批人</t>
  </si>
  <si>
    <t>审核人</t>
  </si>
  <si>
    <t>股室负责人</t>
  </si>
  <si>
    <t>拨款总计</t>
  </si>
  <si>
    <r>
      <t>备注：1.4月物价补贴标准34元/人。（一次性发放） 
     2.与优抚有重叠对象，由退役军人事务局扣减重叠对象；与孤儿、事实无人抚养儿童重叠对象，在孤儿、事实无人抚养儿童人数中扣减；与人社局重叠对象由我局扣减（水茜镇石寮村郑亮荣、翠江镇朝阳居张水秀）。
     3.</t>
    </r>
    <r>
      <rPr>
        <b/>
        <sz val="12"/>
        <rFont val="宋体"/>
        <family val="0"/>
      </rPr>
      <t>3月低保和特困在保人数减2020年4月、2020年5月死亡人数，2020年5月火化数据截止到5月25日。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</si>
</sst>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  <numFmt numFmtId="178" formatCode="0_ "/>
    <numFmt numFmtId="179" formatCode="0_);[Red]\(0\)"/>
  </numFmts>
  <fonts count="26">
    <font>
      <sz val="12"/>
      <name val="宋体"/>
      <family val="0"/>
    </font>
    <font>
      <sz val="20"/>
      <name val="方正小标宋简体"/>
      <family val="4"/>
    </font>
    <font>
      <sz val="14"/>
      <name val="宋体"/>
      <family val="0"/>
    </font>
    <font>
      <b/>
      <sz val="14"/>
      <name val="宋体"/>
      <family val="0"/>
    </font>
    <font>
      <sz val="14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2"/>
      <name val="宋体"/>
      <family val="0"/>
    </font>
    <font>
      <sz val="14"/>
      <color theme="1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20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13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7" fillId="0" borderId="3" applyNumberFormat="0" applyFill="0" applyAlignment="0" applyProtection="0"/>
    <xf numFmtId="0" fontId="13" fillId="7" borderId="0" applyNumberFormat="0" applyBorder="0" applyAlignment="0" applyProtection="0"/>
    <xf numFmtId="0" fontId="10" fillId="0" borderId="4" applyNumberFormat="0" applyFill="0" applyAlignment="0" applyProtection="0"/>
    <xf numFmtId="0" fontId="13" fillId="3" borderId="0" applyNumberFormat="0" applyBorder="0" applyAlignment="0" applyProtection="0"/>
    <xf numFmtId="0" fontId="14" fillId="2" borderId="5" applyNumberFormat="0" applyAlignment="0" applyProtection="0"/>
    <xf numFmtId="0" fontId="23" fillId="2" borderId="1" applyNumberFormat="0" applyAlignment="0" applyProtection="0"/>
    <xf numFmtId="0" fontId="6" fillId="8" borderId="6" applyNumberFormat="0" applyAlignment="0" applyProtection="0"/>
    <xf numFmtId="0" fontId="5" fillId="9" borderId="0" applyNumberFormat="0" applyBorder="0" applyAlignment="0" applyProtection="0"/>
    <xf numFmtId="0" fontId="13" fillId="10" borderId="0" applyNumberFormat="0" applyBorder="0" applyAlignment="0" applyProtection="0"/>
    <xf numFmtId="0" fontId="22" fillId="0" borderId="7" applyNumberFormat="0" applyFill="0" applyAlignment="0" applyProtection="0"/>
    <xf numFmtId="0" fontId="16" fillId="0" borderId="8" applyNumberFormat="0" applyFill="0" applyAlignment="0" applyProtection="0"/>
    <xf numFmtId="0" fontId="21" fillId="9" borderId="0" applyNumberFormat="0" applyBorder="0" applyAlignment="0" applyProtection="0"/>
    <xf numFmtId="0" fontId="19" fillId="11" borderId="0" applyNumberFormat="0" applyBorder="0" applyAlignment="0" applyProtection="0"/>
    <xf numFmtId="0" fontId="5" fillId="12" borderId="0" applyNumberFormat="0" applyBorder="0" applyAlignment="0" applyProtection="0"/>
    <xf numFmtId="0" fontId="13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13" fillId="16" borderId="0" applyNumberFormat="0" applyBorder="0" applyAlignment="0" applyProtection="0"/>
    <xf numFmtId="0" fontId="5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0" fillId="0" borderId="0">
      <alignment vertical="center"/>
      <protection/>
    </xf>
    <xf numFmtId="0" fontId="5" fillId="4" borderId="0" applyNumberFormat="0" applyBorder="0" applyAlignment="0" applyProtection="0"/>
    <xf numFmtId="0" fontId="13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</cellStyleXfs>
  <cellXfs count="31">
    <xf numFmtId="0" fontId="0" fillId="0" borderId="0" xfId="0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19" borderId="10" xfId="0" applyFont="1" applyFill="1" applyBorder="1" applyAlignment="1">
      <alignment horizontal="center" vertical="center" wrapText="1"/>
    </xf>
    <xf numFmtId="178" fontId="2" fillId="19" borderId="10" xfId="0" applyNumberFormat="1" applyFont="1" applyFill="1" applyBorder="1" applyAlignment="1">
      <alignment horizontal="center" vertical="center" wrapText="1"/>
    </xf>
    <xf numFmtId="178" fontId="3" fillId="19" borderId="10" xfId="0" applyNumberFormat="1" applyFont="1" applyFill="1" applyBorder="1" applyAlignment="1">
      <alignment horizontal="center" vertical="center" wrapText="1"/>
    </xf>
    <xf numFmtId="0" fontId="25" fillId="19" borderId="10" xfId="0" applyFont="1" applyFill="1" applyBorder="1" applyAlignment="1">
      <alignment horizontal="center" vertical="center" wrapText="1"/>
    </xf>
    <xf numFmtId="178" fontId="2" fillId="19" borderId="10" xfId="68" applyNumberFormat="1" applyFont="1" applyFill="1" applyBorder="1" applyAlignment="1">
      <alignment horizontal="center" vertical="center" wrapText="1"/>
      <protection/>
    </xf>
    <xf numFmtId="178" fontId="2" fillId="19" borderId="10" xfId="0" applyNumberFormat="1" applyFont="1" applyFill="1" applyBorder="1" applyAlignment="1">
      <alignment horizontal="center" vertical="center"/>
    </xf>
    <xf numFmtId="178" fontId="2" fillId="19" borderId="10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center"/>
    </xf>
    <xf numFmtId="178" fontId="3" fillId="0" borderId="10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/>
    </xf>
    <xf numFmtId="179" fontId="4" fillId="0" borderId="10" xfId="0" applyNumberFormat="1" applyFont="1" applyFill="1" applyBorder="1" applyAlignment="1">
      <alignment horizontal="center" vertical="center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 10" xfId="61"/>
    <cellStyle name="40% - 强调文字颜色 6" xfId="62"/>
    <cellStyle name="60% - 强调文字颜色 6" xfId="63"/>
    <cellStyle name="常规 2" xfId="64"/>
    <cellStyle name="常规 4" xfId="65"/>
    <cellStyle name="常规 256" xfId="66"/>
    <cellStyle name="常规_Sheet1" xfId="67"/>
    <cellStyle name="常规 3" xfId="68"/>
    <cellStyle name="常规 28 2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tabSelected="1" zoomScale="70" zoomScaleNormal="70" workbookViewId="0" topLeftCell="A1">
      <selection activeCell="K14" sqref="K14"/>
    </sheetView>
  </sheetViews>
  <sheetFormatPr defaultColWidth="9.00390625" defaultRowHeight="14.25"/>
  <cols>
    <col min="1" max="1" width="12.625" style="3" customWidth="1"/>
    <col min="2" max="11" width="12.625" style="4" customWidth="1"/>
    <col min="12" max="15" width="12.625" style="5" customWidth="1"/>
    <col min="16" max="16" width="12.625" style="4" customWidth="1"/>
    <col min="17" max="16384" width="9.00390625" style="5" customWidth="1"/>
  </cols>
  <sheetData>
    <row r="1" spans="1:16" s="1" customFormat="1" ht="27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s="2" customFormat="1" ht="25.5" customHeight="1">
      <c r="A2" s="7" t="s">
        <v>1</v>
      </c>
      <c r="B2" s="8"/>
      <c r="C2" s="8"/>
      <c r="D2" s="8"/>
      <c r="E2" s="8"/>
      <c r="F2" s="8"/>
      <c r="G2" s="9"/>
      <c r="H2" s="9"/>
      <c r="I2" s="9"/>
      <c r="J2" s="9"/>
      <c r="K2" s="9"/>
      <c r="L2" s="9"/>
      <c r="M2" s="9"/>
      <c r="N2" s="9" t="s">
        <v>2</v>
      </c>
      <c r="O2" s="9"/>
      <c r="P2" s="9"/>
    </row>
    <row r="3" spans="1:16" s="2" customFormat="1" ht="27" customHeight="1">
      <c r="A3" s="10" t="s">
        <v>3</v>
      </c>
      <c r="B3" s="11" t="s">
        <v>4</v>
      </c>
      <c r="C3" s="12"/>
      <c r="D3" s="12"/>
      <c r="E3" s="12"/>
      <c r="F3" s="12"/>
      <c r="G3" s="11" t="s">
        <v>5</v>
      </c>
      <c r="H3" s="12"/>
      <c r="I3" s="12"/>
      <c r="J3" s="12"/>
      <c r="K3" s="12"/>
      <c r="L3" s="11" t="s">
        <v>6</v>
      </c>
      <c r="M3" s="12"/>
      <c r="N3" s="12"/>
      <c r="O3" s="12"/>
      <c r="P3" s="25" t="s">
        <v>7</v>
      </c>
    </row>
    <row r="4" spans="1:16" s="1" customFormat="1" ht="112.5" customHeight="1">
      <c r="A4" s="13"/>
      <c r="B4" s="14" t="s">
        <v>8</v>
      </c>
      <c r="C4" s="14" t="s">
        <v>9</v>
      </c>
      <c r="D4" s="14" t="s">
        <v>10</v>
      </c>
      <c r="E4" s="14" t="s">
        <v>11</v>
      </c>
      <c r="F4" s="14" t="s">
        <v>12</v>
      </c>
      <c r="G4" s="14" t="s">
        <v>8</v>
      </c>
      <c r="H4" s="14" t="s">
        <v>9</v>
      </c>
      <c r="I4" s="14" t="s">
        <v>10</v>
      </c>
      <c r="J4" s="14" t="s">
        <v>11</v>
      </c>
      <c r="K4" s="14" t="s">
        <v>12</v>
      </c>
      <c r="L4" s="14" t="s">
        <v>8</v>
      </c>
      <c r="M4" s="14" t="s">
        <v>9</v>
      </c>
      <c r="N4" s="14" t="s">
        <v>11</v>
      </c>
      <c r="O4" s="14" t="s">
        <v>12</v>
      </c>
      <c r="P4" s="25"/>
    </row>
    <row r="5" spans="1:16" s="1" customFormat="1" ht="24" customHeight="1">
      <c r="A5" s="15"/>
      <c r="B5" s="14" t="s">
        <v>13</v>
      </c>
      <c r="C5" s="14" t="s">
        <v>13</v>
      </c>
      <c r="D5" s="14" t="s">
        <v>13</v>
      </c>
      <c r="E5" s="14" t="s">
        <v>13</v>
      </c>
      <c r="F5" s="14" t="s">
        <v>14</v>
      </c>
      <c r="G5" s="14" t="s">
        <v>13</v>
      </c>
      <c r="H5" s="14" t="s">
        <v>13</v>
      </c>
      <c r="I5" s="14" t="s">
        <v>13</v>
      </c>
      <c r="J5" s="14" t="s">
        <v>13</v>
      </c>
      <c r="K5" s="14" t="s">
        <v>14</v>
      </c>
      <c r="L5" s="27" t="s">
        <v>13</v>
      </c>
      <c r="M5" s="27" t="s">
        <v>13</v>
      </c>
      <c r="N5" s="27" t="s">
        <v>13</v>
      </c>
      <c r="O5" s="14" t="s">
        <v>14</v>
      </c>
      <c r="P5" s="14" t="s">
        <v>14</v>
      </c>
    </row>
    <row r="6" spans="1:16" s="1" customFormat="1" ht="24" customHeight="1">
      <c r="A6" s="14" t="s">
        <v>15</v>
      </c>
      <c r="B6" s="16">
        <v>158</v>
      </c>
      <c r="C6" s="17"/>
      <c r="D6" s="17"/>
      <c r="E6" s="17">
        <f>B6-C6-D6</f>
        <v>158</v>
      </c>
      <c r="F6" s="18">
        <f>E6*34</f>
        <v>5372</v>
      </c>
      <c r="G6" s="16">
        <v>322</v>
      </c>
      <c r="H6" s="17">
        <v>1</v>
      </c>
      <c r="I6" s="17">
        <v>1</v>
      </c>
      <c r="J6" s="17">
        <f>G6-H6-I6</f>
        <v>320</v>
      </c>
      <c r="K6" s="18">
        <f>J6*34</f>
        <v>10880</v>
      </c>
      <c r="L6" s="16">
        <v>16</v>
      </c>
      <c r="M6" s="17"/>
      <c r="N6" s="17">
        <f>L6-M6</f>
        <v>16</v>
      </c>
      <c r="O6" s="18">
        <f>N6*34</f>
        <v>544</v>
      </c>
      <c r="P6" s="28">
        <f>F6+K6+O6</f>
        <v>16796</v>
      </c>
    </row>
    <row r="7" spans="1:16" s="1" customFormat="1" ht="24" customHeight="1">
      <c r="A7" s="14" t="s">
        <v>16</v>
      </c>
      <c r="B7" s="16">
        <v>242</v>
      </c>
      <c r="C7" s="17"/>
      <c r="D7" s="17"/>
      <c r="E7" s="17">
        <f aca="true" t="shared" si="0" ref="E7:E23">B7-C7-D7</f>
        <v>242</v>
      </c>
      <c r="F7" s="18">
        <f aca="true" t="shared" si="1" ref="F7:F23">E7*34</f>
        <v>8228</v>
      </c>
      <c r="G7" s="16"/>
      <c r="H7" s="17"/>
      <c r="I7" s="17"/>
      <c r="J7" s="17">
        <f aca="true" t="shared" si="2" ref="J7:J23">G7-H7-I7</f>
        <v>0</v>
      </c>
      <c r="K7" s="18">
        <f aca="true" t="shared" si="3" ref="K7:K23">J7*34</f>
        <v>0</v>
      </c>
      <c r="L7" s="16">
        <v>42</v>
      </c>
      <c r="M7" s="17">
        <v>1</v>
      </c>
      <c r="N7" s="17">
        <f aca="true" t="shared" si="4" ref="N7:N23">L7-M7</f>
        <v>41</v>
      </c>
      <c r="O7" s="18">
        <f aca="true" t="shared" si="5" ref="O7:O23">N7*34</f>
        <v>1394</v>
      </c>
      <c r="P7" s="28">
        <f aca="true" t="shared" si="6" ref="P7:P23">F7+K7+O7</f>
        <v>9622</v>
      </c>
    </row>
    <row r="8" spans="1:16" s="1" customFormat="1" ht="24" customHeight="1">
      <c r="A8" s="14" t="s">
        <v>17</v>
      </c>
      <c r="B8" s="16">
        <v>189</v>
      </c>
      <c r="C8" s="17"/>
      <c r="D8" s="17"/>
      <c r="E8" s="17">
        <f t="shared" si="0"/>
        <v>189</v>
      </c>
      <c r="F8" s="18">
        <f t="shared" si="1"/>
        <v>6426</v>
      </c>
      <c r="G8" s="16"/>
      <c r="H8" s="17"/>
      <c r="I8" s="17"/>
      <c r="J8" s="17">
        <f t="shared" si="2"/>
        <v>0</v>
      </c>
      <c r="K8" s="18">
        <f t="shared" si="3"/>
        <v>0</v>
      </c>
      <c r="L8" s="16">
        <v>3</v>
      </c>
      <c r="M8" s="17"/>
      <c r="N8" s="17">
        <f t="shared" si="4"/>
        <v>3</v>
      </c>
      <c r="O8" s="18">
        <f t="shared" si="5"/>
        <v>102</v>
      </c>
      <c r="P8" s="28">
        <f t="shared" si="6"/>
        <v>6528</v>
      </c>
    </row>
    <row r="9" spans="1:16" s="1" customFormat="1" ht="24" customHeight="1">
      <c r="A9" s="14" t="s">
        <v>18</v>
      </c>
      <c r="B9" s="16">
        <v>378</v>
      </c>
      <c r="C9" s="17"/>
      <c r="D9" s="17"/>
      <c r="E9" s="17">
        <f t="shared" si="0"/>
        <v>378</v>
      </c>
      <c r="F9" s="18">
        <f t="shared" si="1"/>
        <v>12852</v>
      </c>
      <c r="G9" s="16">
        <v>3</v>
      </c>
      <c r="H9" s="17"/>
      <c r="I9" s="17"/>
      <c r="J9" s="17">
        <f t="shared" si="2"/>
        <v>3</v>
      </c>
      <c r="K9" s="18">
        <f t="shared" si="3"/>
        <v>102</v>
      </c>
      <c r="L9" s="16">
        <v>16</v>
      </c>
      <c r="M9" s="17"/>
      <c r="N9" s="17">
        <f t="shared" si="4"/>
        <v>16</v>
      </c>
      <c r="O9" s="18">
        <f t="shared" si="5"/>
        <v>544</v>
      </c>
      <c r="P9" s="28">
        <f t="shared" si="6"/>
        <v>13498</v>
      </c>
    </row>
    <row r="10" spans="1:16" s="1" customFormat="1" ht="24" customHeight="1">
      <c r="A10" s="14" t="s">
        <v>19</v>
      </c>
      <c r="B10" s="16">
        <v>156</v>
      </c>
      <c r="C10" s="17">
        <v>1</v>
      </c>
      <c r="D10" s="17"/>
      <c r="E10" s="17">
        <f t="shared" si="0"/>
        <v>155</v>
      </c>
      <c r="F10" s="18">
        <f t="shared" si="1"/>
        <v>5270</v>
      </c>
      <c r="G10" s="16">
        <v>13</v>
      </c>
      <c r="H10" s="17"/>
      <c r="I10" s="17"/>
      <c r="J10" s="17">
        <f t="shared" si="2"/>
        <v>13</v>
      </c>
      <c r="K10" s="18">
        <f t="shared" si="3"/>
        <v>442</v>
      </c>
      <c r="L10" s="16">
        <v>68</v>
      </c>
      <c r="M10" s="17">
        <v>1</v>
      </c>
      <c r="N10" s="17">
        <f t="shared" si="4"/>
        <v>67</v>
      </c>
      <c r="O10" s="18">
        <f t="shared" si="5"/>
        <v>2278</v>
      </c>
      <c r="P10" s="28">
        <f t="shared" si="6"/>
        <v>7990</v>
      </c>
    </row>
    <row r="11" spans="1:16" s="1" customFormat="1" ht="24" customHeight="1">
      <c r="A11" s="14" t="s">
        <v>20</v>
      </c>
      <c r="B11" s="16">
        <v>202</v>
      </c>
      <c r="C11" s="17"/>
      <c r="D11" s="17"/>
      <c r="E11" s="17">
        <f t="shared" si="0"/>
        <v>202</v>
      </c>
      <c r="F11" s="18">
        <f t="shared" si="1"/>
        <v>6868</v>
      </c>
      <c r="G11" s="16">
        <v>16</v>
      </c>
      <c r="H11" s="17"/>
      <c r="I11" s="17"/>
      <c r="J11" s="17">
        <f t="shared" si="2"/>
        <v>16</v>
      </c>
      <c r="K11" s="18">
        <f t="shared" si="3"/>
        <v>544</v>
      </c>
      <c r="L11" s="16">
        <v>43</v>
      </c>
      <c r="M11" s="17"/>
      <c r="N11" s="17">
        <f t="shared" si="4"/>
        <v>43</v>
      </c>
      <c r="O11" s="18">
        <f t="shared" si="5"/>
        <v>1462</v>
      </c>
      <c r="P11" s="28">
        <f t="shared" si="6"/>
        <v>8874</v>
      </c>
    </row>
    <row r="12" spans="1:16" s="1" customFormat="1" ht="24" customHeight="1">
      <c r="A12" s="14" t="s">
        <v>21</v>
      </c>
      <c r="B12" s="16">
        <v>640</v>
      </c>
      <c r="C12" s="17">
        <v>2</v>
      </c>
      <c r="D12" s="17"/>
      <c r="E12" s="17">
        <f t="shared" si="0"/>
        <v>638</v>
      </c>
      <c r="F12" s="18">
        <f t="shared" si="1"/>
        <v>21692</v>
      </c>
      <c r="G12" s="16">
        <v>6</v>
      </c>
      <c r="H12" s="17"/>
      <c r="I12" s="17"/>
      <c r="J12" s="17">
        <f t="shared" si="2"/>
        <v>6</v>
      </c>
      <c r="K12" s="18">
        <f t="shared" si="3"/>
        <v>204</v>
      </c>
      <c r="L12" s="16">
        <v>90</v>
      </c>
      <c r="M12" s="17"/>
      <c r="N12" s="17">
        <f t="shared" si="4"/>
        <v>90</v>
      </c>
      <c r="O12" s="18">
        <f t="shared" si="5"/>
        <v>3060</v>
      </c>
      <c r="P12" s="28">
        <f t="shared" si="6"/>
        <v>24956</v>
      </c>
    </row>
    <row r="13" spans="1:16" s="1" customFormat="1" ht="24" customHeight="1">
      <c r="A13" s="14" t="s">
        <v>22</v>
      </c>
      <c r="B13" s="19">
        <v>461</v>
      </c>
      <c r="C13" s="17">
        <v>3</v>
      </c>
      <c r="D13" s="17"/>
      <c r="E13" s="17">
        <f t="shared" si="0"/>
        <v>458</v>
      </c>
      <c r="F13" s="18">
        <f t="shared" si="1"/>
        <v>15572</v>
      </c>
      <c r="G13" s="16"/>
      <c r="H13" s="17"/>
      <c r="I13" s="17"/>
      <c r="J13" s="17">
        <f t="shared" si="2"/>
        <v>0</v>
      </c>
      <c r="K13" s="18">
        <f t="shared" si="3"/>
        <v>0</v>
      </c>
      <c r="L13" s="16">
        <v>74</v>
      </c>
      <c r="M13" s="17"/>
      <c r="N13" s="17">
        <f t="shared" si="4"/>
        <v>74</v>
      </c>
      <c r="O13" s="18">
        <f t="shared" si="5"/>
        <v>2516</v>
      </c>
      <c r="P13" s="28">
        <f t="shared" si="6"/>
        <v>18088</v>
      </c>
    </row>
    <row r="14" spans="1:16" s="1" customFormat="1" ht="24" customHeight="1">
      <c r="A14" s="14" t="s">
        <v>23</v>
      </c>
      <c r="B14" s="16">
        <v>153</v>
      </c>
      <c r="C14" s="17"/>
      <c r="D14" s="17"/>
      <c r="E14" s="17">
        <f t="shared" si="0"/>
        <v>153</v>
      </c>
      <c r="F14" s="18">
        <f t="shared" si="1"/>
        <v>5202</v>
      </c>
      <c r="G14" s="16"/>
      <c r="H14" s="17"/>
      <c r="I14" s="17"/>
      <c r="J14" s="17">
        <f t="shared" si="2"/>
        <v>0</v>
      </c>
      <c r="K14" s="18">
        <f t="shared" si="3"/>
        <v>0</v>
      </c>
      <c r="L14" s="16">
        <v>16</v>
      </c>
      <c r="M14" s="17"/>
      <c r="N14" s="17">
        <f t="shared" si="4"/>
        <v>16</v>
      </c>
      <c r="O14" s="18">
        <f t="shared" si="5"/>
        <v>544</v>
      </c>
      <c r="P14" s="28">
        <f t="shared" si="6"/>
        <v>5746</v>
      </c>
    </row>
    <row r="15" spans="1:16" s="1" customFormat="1" ht="24" customHeight="1">
      <c r="A15" s="14" t="s">
        <v>24</v>
      </c>
      <c r="B15" s="16">
        <v>277</v>
      </c>
      <c r="C15" s="17">
        <v>1</v>
      </c>
      <c r="D15" s="17"/>
      <c r="E15" s="17">
        <f t="shared" si="0"/>
        <v>276</v>
      </c>
      <c r="F15" s="18">
        <f t="shared" si="1"/>
        <v>9384</v>
      </c>
      <c r="G15" s="16">
        <v>14</v>
      </c>
      <c r="H15" s="17"/>
      <c r="I15" s="17"/>
      <c r="J15" s="17">
        <f t="shared" si="2"/>
        <v>14</v>
      </c>
      <c r="K15" s="18">
        <f t="shared" si="3"/>
        <v>476</v>
      </c>
      <c r="L15" s="16">
        <v>33</v>
      </c>
      <c r="M15" s="17">
        <v>1</v>
      </c>
      <c r="N15" s="17">
        <f t="shared" si="4"/>
        <v>32</v>
      </c>
      <c r="O15" s="18">
        <f t="shared" si="5"/>
        <v>1088</v>
      </c>
      <c r="P15" s="28">
        <f t="shared" si="6"/>
        <v>10948</v>
      </c>
    </row>
    <row r="16" spans="1:16" s="1" customFormat="1" ht="24" customHeight="1">
      <c r="A16" s="14" t="s">
        <v>25</v>
      </c>
      <c r="B16" s="16">
        <v>385</v>
      </c>
      <c r="C16" s="20"/>
      <c r="D16" s="20"/>
      <c r="E16" s="17">
        <f t="shared" si="0"/>
        <v>385</v>
      </c>
      <c r="F16" s="18">
        <f t="shared" si="1"/>
        <v>13090</v>
      </c>
      <c r="G16" s="16">
        <v>3</v>
      </c>
      <c r="H16" s="17"/>
      <c r="I16" s="17"/>
      <c r="J16" s="17">
        <f t="shared" si="2"/>
        <v>3</v>
      </c>
      <c r="K16" s="18">
        <f t="shared" si="3"/>
        <v>102</v>
      </c>
      <c r="L16" s="16">
        <v>23</v>
      </c>
      <c r="M16" s="17"/>
      <c r="N16" s="17">
        <f t="shared" si="4"/>
        <v>23</v>
      </c>
      <c r="O16" s="18">
        <f t="shared" si="5"/>
        <v>782</v>
      </c>
      <c r="P16" s="28">
        <f t="shared" si="6"/>
        <v>13974</v>
      </c>
    </row>
    <row r="17" spans="1:16" s="1" customFormat="1" ht="24" customHeight="1">
      <c r="A17" s="14" t="s">
        <v>26</v>
      </c>
      <c r="B17" s="16">
        <v>301</v>
      </c>
      <c r="C17" s="17">
        <v>1</v>
      </c>
      <c r="D17" s="17"/>
      <c r="E17" s="17">
        <f t="shared" si="0"/>
        <v>300</v>
      </c>
      <c r="F17" s="18">
        <f t="shared" si="1"/>
        <v>10200</v>
      </c>
      <c r="G17" s="16">
        <v>1</v>
      </c>
      <c r="H17" s="17"/>
      <c r="I17" s="17"/>
      <c r="J17" s="17">
        <f t="shared" si="2"/>
        <v>1</v>
      </c>
      <c r="K17" s="18">
        <f t="shared" si="3"/>
        <v>34</v>
      </c>
      <c r="L17" s="16">
        <v>18</v>
      </c>
      <c r="M17" s="17"/>
      <c r="N17" s="17">
        <f t="shared" si="4"/>
        <v>18</v>
      </c>
      <c r="O17" s="18">
        <f t="shared" si="5"/>
        <v>612</v>
      </c>
      <c r="P17" s="28">
        <f t="shared" si="6"/>
        <v>10846</v>
      </c>
    </row>
    <row r="18" spans="1:16" s="1" customFormat="1" ht="24" customHeight="1">
      <c r="A18" s="14" t="s">
        <v>27</v>
      </c>
      <c r="B18" s="16">
        <v>327</v>
      </c>
      <c r="C18" s="17"/>
      <c r="D18" s="17"/>
      <c r="E18" s="17">
        <f t="shared" si="0"/>
        <v>327</v>
      </c>
      <c r="F18" s="18">
        <f t="shared" si="1"/>
        <v>11118</v>
      </c>
      <c r="G18" s="16">
        <v>15</v>
      </c>
      <c r="H18" s="17">
        <v>1</v>
      </c>
      <c r="I18" s="17"/>
      <c r="J18" s="17">
        <f t="shared" si="2"/>
        <v>14</v>
      </c>
      <c r="K18" s="18">
        <f t="shared" si="3"/>
        <v>476</v>
      </c>
      <c r="L18" s="16">
        <v>31</v>
      </c>
      <c r="M18" s="17"/>
      <c r="N18" s="17">
        <f t="shared" si="4"/>
        <v>31</v>
      </c>
      <c r="O18" s="18">
        <f t="shared" si="5"/>
        <v>1054</v>
      </c>
      <c r="P18" s="28">
        <f t="shared" si="6"/>
        <v>12648</v>
      </c>
    </row>
    <row r="19" spans="1:16" s="1" customFormat="1" ht="24" customHeight="1">
      <c r="A19" s="14" t="s">
        <v>28</v>
      </c>
      <c r="B19" s="16">
        <v>203</v>
      </c>
      <c r="C19" s="17">
        <v>1</v>
      </c>
      <c r="D19" s="17"/>
      <c r="E19" s="17">
        <f t="shared" si="0"/>
        <v>202</v>
      </c>
      <c r="F19" s="18">
        <f t="shared" si="1"/>
        <v>6868</v>
      </c>
      <c r="G19" s="16">
        <v>1</v>
      </c>
      <c r="H19" s="17"/>
      <c r="I19" s="17"/>
      <c r="J19" s="17">
        <f t="shared" si="2"/>
        <v>1</v>
      </c>
      <c r="K19" s="18">
        <f t="shared" si="3"/>
        <v>34</v>
      </c>
      <c r="L19" s="16">
        <v>11</v>
      </c>
      <c r="M19" s="17"/>
      <c r="N19" s="17">
        <f t="shared" si="4"/>
        <v>11</v>
      </c>
      <c r="O19" s="18">
        <f t="shared" si="5"/>
        <v>374</v>
      </c>
      <c r="P19" s="28">
        <f t="shared" si="6"/>
        <v>7276</v>
      </c>
    </row>
    <row r="20" spans="1:16" s="1" customFormat="1" ht="24" customHeight="1">
      <c r="A20" s="14" t="s">
        <v>29</v>
      </c>
      <c r="B20" s="16">
        <v>428</v>
      </c>
      <c r="C20" s="17"/>
      <c r="D20" s="17">
        <v>1</v>
      </c>
      <c r="E20" s="17">
        <f t="shared" si="0"/>
        <v>427</v>
      </c>
      <c r="F20" s="18">
        <f t="shared" si="1"/>
        <v>14518</v>
      </c>
      <c r="G20" s="16">
        <v>5</v>
      </c>
      <c r="H20" s="17"/>
      <c r="I20" s="17"/>
      <c r="J20" s="17">
        <f t="shared" si="2"/>
        <v>5</v>
      </c>
      <c r="K20" s="18">
        <f t="shared" si="3"/>
        <v>170</v>
      </c>
      <c r="L20" s="16">
        <v>58</v>
      </c>
      <c r="M20" s="17">
        <v>1</v>
      </c>
      <c r="N20" s="17">
        <f t="shared" si="4"/>
        <v>57</v>
      </c>
      <c r="O20" s="18">
        <f t="shared" si="5"/>
        <v>1938</v>
      </c>
      <c r="P20" s="28">
        <f t="shared" si="6"/>
        <v>16626</v>
      </c>
    </row>
    <row r="21" spans="1:16" s="1" customFormat="1" ht="24" customHeight="1">
      <c r="A21" s="14" t="s">
        <v>30</v>
      </c>
      <c r="B21" s="16">
        <v>887</v>
      </c>
      <c r="C21" s="17">
        <v>4</v>
      </c>
      <c r="D21" s="17"/>
      <c r="E21" s="17">
        <f t="shared" si="0"/>
        <v>883</v>
      </c>
      <c r="F21" s="18">
        <f t="shared" si="1"/>
        <v>30022</v>
      </c>
      <c r="G21" s="16">
        <v>21</v>
      </c>
      <c r="H21" s="17"/>
      <c r="I21" s="17"/>
      <c r="J21" s="17">
        <f t="shared" si="2"/>
        <v>21</v>
      </c>
      <c r="K21" s="18">
        <f t="shared" si="3"/>
        <v>714</v>
      </c>
      <c r="L21" s="16">
        <v>46</v>
      </c>
      <c r="M21" s="17">
        <v>1</v>
      </c>
      <c r="N21" s="17">
        <f t="shared" si="4"/>
        <v>45</v>
      </c>
      <c r="O21" s="18">
        <f t="shared" si="5"/>
        <v>1530</v>
      </c>
      <c r="P21" s="28">
        <f t="shared" si="6"/>
        <v>32266</v>
      </c>
    </row>
    <row r="22" spans="1:16" s="1" customFormat="1" ht="24" customHeight="1">
      <c r="A22" s="14" t="s">
        <v>31</v>
      </c>
      <c r="B22" s="16">
        <v>0</v>
      </c>
      <c r="C22" s="21"/>
      <c r="D22" s="21"/>
      <c r="E22" s="17">
        <f t="shared" si="0"/>
        <v>0</v>
      </c>
      <c r="F22" s="18">
        <f t="shared" si="1"/>
        <v>0</v>
      </c>
      <c r="G22" s="16">
        <v>7</v>
      </c>
      <c r="H22" s="17">
        <v>1</v>
      </c>
      <c r="I22" s="17"/>
      <c r="J22" s="17">
        <f t="shared" si="2"/>
        <v>6</v>
      </c>
      <c r="K22" s="18">
        <f t="shared" si="3"/>
        <v>204</v>
      </c>
      <c r="L22" s="16"/>
      <c r="M22" s="17"/>
      <c r="N22" s="17">
        <f t="shared" si="4"/>
        <v>0</v>
      </c>
      <c r="O22" s="18">
        <f t="shared" si="5"/>
        <v>0</v>
      </c>
      <c r="P22" s="28">
        <f t="shared" si="6"/>
        <v>204</v>
      </c>
    </row>
    <row r="23" spans="1:16" s="1" customFormat="1" ht="24" customHeight="1">
      <c r="A23" s="14" t="s">
        <v>32</v>
      </c>
      <c r="B23" s="17">
        <f>SUM(B6:B22)</f>
        <v>5387</v>
      </c>
      <c r="C23" s="22">
        <f>SUM(C6:C22)</f>
        <v>13</v>
      </c>
      <c r="D23" s="22">
        <f>SUM(D6:D22)</f>
        <v>1</v>
      </c>
      <c r="E23" s="17">
        <f t="shared" si="0"/>
        <v>5373</v>
      </c>
      <c r="F23" s="18">
        <f t="shared" si="1"/>
        <v>182682</v>
      </c>
      <c r="G23" s="16">
        <f>SUM(G6:G22)</f>
        <v>427</v>
      </c>
      <c r="H23" s="17">
        <f>SUM(H6:H22)</f>
        <v>3</v>
      </c>
      <c r="I23" s="17">
        <f>SUM(I6:I22)</f>
        <v>1</v>
      </c>
      <c r="J23" s="17">
        <f>SUM(J6:J22)</f>
        <v>423</v>
      </c>
      <c r="K23" s="18">
        <f t="shared" si="3"/>
        <v>14382</v>
      </c>
      <c r="L23" s="16">
        <f>SUM(L6:L22)</f>
        <v>588</v>
      </c>
      <c r="M23" s="17">
        <f>SUM(M6:M22)</f>
        <v>5</v>
      </c>
      <c r="N23" s="17">
        <f t="shared" si="4"/>
        <v>583</v>
      </c>
      <c r="O23" s="18">
        <f t="shared" si="5"/>
        <v>19822</v>
      </c>
      <c r="P23" s="28">
        <f t="shared" si="6"/>
        <v>216886</v>
      </c>
    </row>
    <row r="24" spans="1:16" s="1" customFormat="1" ht="24" customHeight="1">
      <c r="A24" s="23" t="s">
        <v>33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9"/>
    </row>
    <row r="25" spans="1:16" s="1" customFormat="1" ht="24" customHeight="1">
      <c r="A25" s="25" t="s">
        <v>34</v>
      </c>
      <c r="B25" s="25"/>
      <c r="C25" s="25"/>
      <c r="D25" s="25"/>
      <c r="E25" s="25" t="s">
        <v>35</v>
      </c>
      <c r="F25" s="25"/>
      <c r="G25" s="25"/>
      <c r="H25" s="25"/>
      <c r="I25" s="25"/>
      <c r="J25" s="25" t="s">
        <v>36</v>
      </c>
      <c r="K25" s="25"/>
      <c r="L25" s="25"/>
      <c r="M25" s="25"/>
      <c r="N25" s="11" t="s">
        <v>37</v>
      </c>
      <c r="O25" s="11"/>
      <c r="P25" s="30">
        <f>P23</f>
        <v>216886</v>
      </c>
    </row>
    <row r="26" spans="1:16" s="1" customFormat="1" ht="24" customHeight="1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11"/>
      <c r="O26" s="11"/>
      <c r="P26" s="30"/>
    </row>
    <row r="27" spans="1:16" s="1" customFormat="1" ht="45.75" customHeight="1">
      <c r="A27" s="26" t="s">
        <v>38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</row>
    <row r="28" ht="14.25">
      <c r="P28" s="5"/>
    </row>
  </sheetData>
  <sheetProtection/>
  <mergeCells count="18">
    <mergeCell ref="A1:P1"/>
    <mergeCell ref="A2:F2"/>
    <mergeCell ref="N2:P2"/>
    <mergeCell ref="B3:F3"/>
    <mergeCell ref="G3:K3"/>
    <mergeCell ref="L3:O3"/>
    <mergeCell ref="A24:P24"/>
    <mergeCell ref="A27:P27"/>
    <mergeCell ref="A3:A5"/>
    <mergeCell ref="A25:A26"/>
    <mergeCell ref="P3:P4"/>
    <mergeCell ref="P25:P26"/>
    <mergeCell ref="G25:I26"/>
    <mergeCell ref="E25:F26"/>
    <mergeCell ref="J25:K26"/>
    <mergeCell ref="L25:M26"/>
    <mergeCell ref="N25:O26"/>
    <mergeCell ref="B25:D26"/>
  </mergeCells>
  <printOptions horizontalCentered="1" verticalCentered="1"/>
  <pageMargins left="0.3145833333333333" right="0.07847222222222222" top="0.5506944444444445" bottom="0.5118055555555555" header="0" footer="0.07847222222222222"/>
  <pageSetup fitToHeight="1" fitToWidth="1" horizontalDpi="600" verticalDpi="600" orientation="landscape" paperSize="9" scale="65"/>
  <ignoredErrors>
    <ignoredError sqref="K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lx</dc:creator>
  <cp:keywords/>
  <dc:description/>
  <cp:lastModifiedBy>雁落风吟</cp:lastModifiedBy>
  <cp:lastPrinted>2017-02-17T02:55:47Z</cp:lastPrinted>
  <dcterms:created xsi:type="dcterms:W3CDTF">2004-03-29T01:20:29Z</dcterms:created>
  <dcterms:modified xsi:type="dcterms:W3CDTF">2020-05-26T03:02:57Z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