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9450"/>
  </bookViews>
  <sheets>
    <sheet name="Sheet1" sheetId="1" r:id="rId1"/>
  </sheets>
  <definedNames>
    <definedName name="_xlnm.Print_Titles" localSheetId="0">Sheet1!$3:$4</definedName>
  </definedNames>
  <calcPr calcId="144525" fullCalcOnLoad="1"/>
</workbook>
</file>

<file path=xl/calcChain.xml><?xml version="1.0" encoding="utf-8"?>
<calcChain xmlns="http://schemas.openxmlformats.org/spreadsheetml/2006/main">
  <c r="K38" i="1"/>
  <c r="J38"/>
  <c r="I38"/>
  <c r="G37"/>
  <c r="F37"/>
  <c r="E37"/>
  <c r="D37"/>
  <c r="G36"/>
  <c r="F36"/>
  <c r="E36"/>
  <c r="D36"/>
  <c r="K21"/>
  <c r="J21"/>
  <c r="I21"/>
  <c r="G21"/>
  <c r="E21"/>
  <c r="K20"/>
  <c r="K19"/>
  <c r="K18"/>
  <c r="J16"/>
  <c r="I16"/>
</calcChain>
</file>

<file path=xl/sharedStrings.xml><?xml version="1.0" encoding="utf-8"?>
<sst xmlns="http://schemas.openxmlformats.org/spreadsheetml/2006/main" count="57" uniqueCount="38">
  <si>
    <t>附件1</t>
  </si>
  <si>
    <t>宁化县2022年度第二批农业生产社会化服务项目补助资金发放表</t>
  </si>
  <si>
    <t>序号</t>
  </si>
  <si>
    <t>乡镇</t>
  </si>
  <si>
    <t>服务主体</t>
  </si>
  <si>
    <t>验收核定面积（亩）</t>
  </si>
  <si>
    <t>验收核定补助金额（元）</t>
  </si>
  <si>
    <t>机耕</t>
  </si>
  <si>
    <t>机插</t>
  </si>
  <si>
    <t>机防</t>
  </si>
  <si>
    <t>机收</t>
  </si>
  <si>
    <t>全程</t>
  </si>
  <si>
    <t>补助服务对象</t>
  </si>
  <si>
    <t>补助服务主体</t>
  </si>
  <si>
    <t>总金额</t>
  </si>
  <si>
    <t>城郊镇</t>
  </si>
  <si>
    <t>宁化县华春农机专业合作社</t>
  </si>
  <si>
    <t>宁化县森飞农业机械服务专业合作社</t>
  </si>
  <si>
    <t>宁化县神龙农机专业合作社</t>
  </si>
  <si>
    <t>宁化县旺森农机专业合作社</t>
  </si>
  <si>
    <t>宁化县长功农机专业合作社</t>
  </si>
  <si>
    <t>合计</t>
  </si>
  <si>
    <t>安乐镇</t>
  </si>
  <si>
    <t>福建省宁化县安乐盛鑫农业专业合作社</t>
  </si>
  <si>
    <t>曹坊镇</t>
  </si>
  <si>
    <t>宁化县富民农机专业合作社</t>
  </si>
  <si>
    <t>石壁镇</t>
  </si>
  <si>
    <t>宁化县辉能农机专业合作社</t>
  </si>
  <si>
    <t>济村乡</t>
  </si>
  <si>
    <t>淮土镇</t>
  </si>
  <si>
    <t>河龙乡</t>
  </si>
  <si>
    <t>宁化县河龙乡大洋村贡米优质稻专业合作社</t>
  </si>
  <si>
    <t>水茜镇</t>
  </si>
  <si>
    <t>宁化县顺安农机专业合作社</t>
  </si>
  <si>
    <t>宁化县旺农农业机械专业合作社</t>
  </si>
  <si>
    <t>宁化县康生蔬菜专业合作社</t>
  </si>
  <si>
    <t>全县合计（亩）</t>
  </si>
  <si>
    <t>全县补助金额合计（元）</t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</si>
</sst>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A19" workbookViewId="0">
      <selection activeCell="G20" sqref="G20"/>
    </sheetView>
  </sheetViews>
  <sheetFormatPr defaultColWidth="8.875" defaultRowHeight="13.5"/>
  <cols>
    <col min="1" max="1" width="3.875" style="3" customWidth="1"/>
    <col min="2" max="2" width="8.25" style="3" customWidth="1"/>
    <col min="3" max="3" width="34.875" style="4" customWidth="1"/>
    <col min="4" max="4" width="8.625" style="5" customWidth="1"/>
    <col min="5" max="5" width="9.5" style="5" customWidth="1"/>
    <col min="6" max="6" width="10.25" style="5" customWidth="1"/>
    <col min="7" max="7" width="10.625" style="5" customWidth="1"/>
    <col min="8" max="8" width="8.25" style="5" customWidth="1"/>
    <col min="9" max="9" width="14" style="5" customWidth="1"/>
    <col min="10" max="10" width="13.5" style="5" customWidth="1"/>
    <col min="11" max="11" width="13.25" style="6" customWidth="1"/>
  </cols>
  <sheetData>
    <row r="1" spans="1:11" ht="14.25">
      <c r="A1" s="37" t="s">
        <v>0</v>
      </c>
      <c r="B1" s="37"/>
    </row>
    <row r="2" spans="1:11" ht="33.950000000000003" customHeight="1">
      <c r="A2" s="38" t="s">
        <v>1</v>
      </c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1:11" ht="21.95" customHeight="1">
      <c r="A3" s="47" t="s">
        <v>2</v>
      </c>
      <c r="B3" s="47" t="s">
        <v>3</v>
      </c>
      <c r="C3" s="45" t="s">
        <v>4</v>
      </c>
      <c r="D3" s="40" t="s">
        <v>5</v>
      </c>
      <c r="E3" s="41"/>
      <c r="F3" s="41"/>
      <c r="G3" s="41"/>
      <c r="H3" s="42"/>
      <c r="I3" s="43" t="s">
        <v>6</v>
      </c>
      <c r="J3" s="43"/>
      <c r="K3" s="44"/>
    </row>
    <row r="4" spans="1:11" ht="21.95" customHeight="1">
      <c r="A4" s="48"/>
      <c r="B4" s="48"/>
      <c r="C4" s="46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27" t="s">
        <v>14</v>
      </c>
    </row>
    <row r="5" spans="1:11" ht="21" customHeight="1">
      <c r="A5" s="31">
        <v>1</v>
      </c>
      <c r="B5" s="31" t="s">
        <v>15</v>
      </c>
      <c r="C5" s="8" t="s">
        <v>16</v>
      </c>
      <c r="D5" s="9">
        <v>285.85000000000002</v>
      </c>
      <c r="E5" s="9">
        <v>54.41</v>
      </c>
      <c r="F5" s="9">
        <v>1884.36</v>
      </c>
      <c r="G5" s="9">
        <v>977.21</v>
      </c>
      <c r="H5" s="10"/>
      <c r="I5" s="10">
        <v>36000</v>
      </c>
      <c r="J5" s="10">
        <v>24000</v>
      </c>
      <c r="K5" s="20">
        <v>60000</v>
      </c>
    </row>
    <row r="6" spans="1:11" ht="21" customHeight="1">
      <c r="A6" s="32"/>
      <c r="B6" s="32"/>
      <c r="C6" s="8" t="s">
        <v>17</v>
      </c>
      <c r="D6" s="9">
        <v>441.67</v>
      </c>
      <c r="E6" s="9"/>
      <c r="F6" s="9"/>
      <c r="G6" s="9">
        <v>2225</v>
      </c>
      <c r="H6" s="10"/>
      <c r="I6" s="10">
        <v>48000.06</v>
      </c>
      <c r="J6" s="10">
        <v>32000.04</v>
      </c>
      <c r="K6" s="20">
        <v>80000.100000000006</v>
      </c>
    </row>
    <row r="7" spans="1:11" ht="21" customHeight="1">
      <c r="A7" s="32"/>
      <c r="B7" s="32"/>
      <c r="C7" s="8" t="s">
        <v>18</v>
      </c>
      <c r="D7" s="11"/>
      <c r="E7" s="11">
        <v>118.5</v>
      </c>
      <c r="F7" s="11">
        <v>878</v>
      </c>
      <c r="G7" s="11">
        <v>1137</v>
      </c>
      <c r="H7" s="10"/>
      <c r="I7" s="10">
        <v>29367.3</v>
      </c>
      <c r="J7" s="10">
        <v>19578.2</v>
      </c>
      <c r="K7" s="20">
        <v>48945.5</v>
      </c>
    </row>
    <row r="8" spans="1:11" ht="21" customHeight="1">
      <c r="A8" s="32"/>
      <c r="B8" s="32"/>
      <c r="C8" s="8" t="s">
        <v>19</v>
      </c>
      <c r="D8" s="12"/>
      <c r="E8" s="13">
        <v>179</v>
      </c>
      <c r="F8" s="13"/>
      <c r="G8" s="13">
        <v>308.60000000000002</v>
      </c>
      <c r="H8" s="10"/>
      <c r="I8" s="10">
        <v>11998.8</v>
      </c>
      <c r="J8" s="10">
        <v>7999.2</v>
      </c>
      <c r="K8" s="20">
        <v>19998</v>
      </c>
    </row>
    <row r="9" spans="1:11" ht="21" customHeight="1">
      <c r="A9" s="32"/>
      <c r="B9" s="32"/>
      <c r="C9" s="8" t="s">
        <v>20</v>
      </c>
      <c r="D9" s="14">
        <v>1142.8800000000001</v>
      </c>
      <c r="E9" s="15">
        <v>30.18</v>
      </c>
      <c r="F9" s="15"/>
      <c r="G9" s="15">
        <v>2863.49</v>
      </c>
      <c r="H9" s="10"/>
      <c r="I9" s="10">
        <v>73201.14</v>
      </c>
      <c r="J9" s="10">
        <v>48800.76</v>
      </c>
      <c r="K9" s="20">
        <v>122001.9</v>
      </c>
    </row>
    <row r="10" spans="1:11" ht="21" customHeight="1">
      <c r="A10" s="33"/>
      <c r="B10" s="33"/>
      <c r="C10" s="16" t="s">
        <v>21</v>
      </c>
      <c r="D10" s="16">
        <v>1870.4</v>
      </c>
      <c r="E10" s="16">
        <v>382.09</v>
      </c>
      <c r="F10" s="16">
        <v>2762.36</v>
      </c>
      <c r="G10" s="16">
        <v>7511.3</v>
      </c>
      <c r="H10" s="16"/>
      <c r="I10" s="16">
        <v>198567.3</v>
      </c>
      <c r="J10" s="16">
        <v>132378.20000000001</v>
      </c>
      <c r="K10" s="19">
        <v>330945.5</v>
      </c>
    </row>
    <row r="11" spans="1:11" ht="21" customHeight="1">
      <c r="A11" s="31">
        <v>2</v>
      </c>
      <c r="B11" s="31" t="s">
        <v>22</v>
      </c>
      <c r="C11" s="17" t="s">
        <v>23</v>
      </c>
      <c r="D11" s="10"/>
      <c r="E11" s="10"/>
      <c r="F11" s="10">
        <v>814.7</v>
      </c>
      <c r="G11" s="10">
        <v>668.5</v>
      </c>
      <c r="H11" s="10"/>
      <c r="I11" s="10">
        <v>16555.8</v>
      </c>
      <c r="J11" s="10">
        <v>11037.2</v>
      </c>
      <c r="K11" s="20">
        <v>27593</v>
      </c>
    </row>
    <row r="12" spans="1:11" ht="21" customHeight="1">
      <c r="A12" s="32"/>
      <c r="B12" s="32"/>
      <c r="C12" s="18" t="s">
        <v>18</v>
      </c>
      <c r="D12" s="10"/>
      <c r="E12" s="10">
        <v>16.5</v>
      </c>
      <c r="F12" s="10">
        <v>512.71</v>
      </c>
      <c r="G12" s="10">
        <v>2122.6999999999998</v>
      </c>
      <c r="H12" s="10"/>
      <c r="I12" s="10">
        <v>41370.9</v>
      </c>
      <c r="J12" s="10">
        <v>27580.6</v>
      </c>
      <c r="K12" s="20">
        <v>68951.5</v>
      </c>
    </row>
    <row r="13" spans="1:11" ht="21" customHeight="1">
      <c r="A13" s="33"/>
      <c r="B13" s="33"/>
      <c r="C13" s="16" t="s">
        <v>21</v>
      </c>
      <c r="D13" s="16"/>
      <c r="E13" s="16">
        <v>16.5</v>
      </c>
      <c r="F13" s="16">
        <v>1327.41</v>
      </c>
      <c r="G13" s="16">
        <v>2791.2</v>
      </c>
      <c r="H13" s="16"/>
      <c r="I13" s="16">
        <v>57926.7</v>
      </c>
      <c r="J13" s="16">
        <v>38617.800000000003</v>
      </c>
      <c r="K13" s="19">
        <v>96544.5</v>
      </c>
    </row>
    <row r="14" spans="1:11" ht="21" customHeight="1">
      <c r="A14" s="31">
        <v>3</v>
      </c>
      <c r="B14" s="31" t="s">
        <v>24</v>
      </c>
      <c r="C14" s="18" t="s">
        <v>16</v>
      </c>
      <c r="D14" s="10"/>
      <c r="E14" s="10"/>
      <c r="F14" s="10">
        <v>270.77999999999997</v>
      </c>
      <c r="G14" s="10">
        <v>738.5</v>
      </c>
      <c r="H14" s="10"/>
      <c r="I14" s="10">
        <v>14465.21</v>
      </c>
      <c r="J14" s="10">
        <v>9643.48</v>
      </c>
      <c r="K14" s="20">
        <v>24108.69</v>
      </c>
    </row>
    <row r="15" spans="1:11" ht="21" customHeight="1">
      <c r="A15" s="32"/>
      <c r="B15" s="32"/>
      <c r="C15" s="18" t="s">
        <v>25</v>
      </c>
      <c r="D15" s="10">
        <v>145.5</v>
      </c>
      <c r="E15" s="10"/>
      <c r="F15" s="10"/>
      <c r="G15" s="10">
        <v>3035.51</v>
      </c>
      <c r="H15" s="10"/>
      <c r="I15" s="10">
        <v>56164.68</v>
      </c>
      <c r="J15" s="10">
        <v>37443.120000000003</v>
      </c>
      <c r="K15" s="20">
        <v>93607.8</v>
      </c>
    </row>
    <row r="16" spans="1:11" ht="21" customHeight="1">
      <c r="A16" s="32"/>
      <c r="B16" s="32"/>
      <c r="C16" s="18" t="s">
        <v>20</v>
      </c>
      <c r="D16" s="10"/>
      <c r="E16" s="10"/>
      <c r="F16" s="10"/>
      <c r="G16" s="10">
        <v>590.23</v>
      </c>
      <c r="H16" s="10"/>
      <c r="I16" s="10">
        <f>K16*0.6</f>
        <v>10624.14</v>
      </c>
      <c r="J16" s="10">
        <f>(D16*30+E16*60+F16*10+G16*30)*0.4</f>
        <v>7082.76</v>
      </c>
      <c r="K16" s="20">
        <v>17706.900000000001</v>
      </c>
    </row>
    <row r="17" spans="1:11" ht="21" customHeight="1">
      <c r="A17" s="33"/>
      <c r="B17" s="33"/>
      <c r="C17" s="16" t="s">
        <v>21</v>
      </c>
      <c r="D17" s="16">
        <v>145.5</v>
      </c>
      <c r="E17" s="16"/>
      <c r="F17" s="16">
        <v>270.77999999999997</v>
      </c>
      <c r="G17" s="16">
        <v>4364.24</v>
      </c>
      <c r="H17" s="16"/>
      <c r="I17" s="16">
        <v>81254.03</v>
      </c>
      <c r="J17" s="16">
        <v>54169.36</v>
      </c>
      <c r="K17" s="19">
        <v>135423.39000000001</v>
      </c>
    </row>
    <row r="18" spans="1:11" ht="21" customHeight="1">
      <c r="A18" s="31">
        <v>4</v>
      </c>
      <c r="B18" s="31" t="s">
        <v>26</v>
      </c>
      <c r="C18" s="10" t="s">
        <v>25</v>
      </c>
      <c r="D18" s="10"/>
      <c r="E18" s="10">
        <v>76</v>
      </c>
      <c r="F18" s="10"/>
      <c r="G18" s="10">
        <v>3848.0439999999999</v>
      </c>
      <c r="H18" s="10"/>
      <c r="I18" s="10">
        <v>72000.789999999994</v>
      </c>
      <c r="J18" s="10">
        <v>48000.53</v>
      </c>
      <c r="K18" s="20">
        <f>D18*30+E18*60+G18*30</f>
        <v>120001.32</v>
      </c>
    </row>
    <row r="19" spans="1:11" ht="21" customHeight="1">
      <c r="A19" s="32"/>
      <c r="B19" s="32"/>
      <c r="C19" s="10" t="s">
        <v>27</v>
      </c>
      <c r="D19" s="10">
        <v>292.5</v>
      </c>
      <c r="E19" s="10">
        <v>17.5</v>
      </c>
      <c r="F19" s="10"/>
      <c r="G19" s="10">
        <v>1084.02</v>
      </c>
      <c r="H19" s="10"/>
      <c r="I19" s="10">
        <v>25407.360000000001</v>
      </c>
      <c r="J19" s="10">
        <v>16938.240000000002</v>
      </c>
      <c r="K19" s="20">
        <f>D19*30+E19*60+G19*30</f>
        <v>42345.599999999999</v>
      </c>
    </row>
    <row r="20" spans="1:11" ht="21" customHeight="1">
      <c r="A20" s="32"/>
      <c r="B20" s="32"/>
      <c r="C20" s="10" t="s">
        <v>19</v>
      </c>
      <c r="D20" s="10"/>
      <c r="E20" s="10">
        <v>278.8</v>
      </c>
      <c r="F20" s="10"/>
      <c r="G20" s="10">
        <v>2260.6999999999998</v>
      </c>
      <c r="H20" s="10"/>
      <c r="I20" s="10">
        <v>50729.4</v>
      </c>
      <c r="J20" s="10">
        <v>33819.599999999999</v>
      </c>
      <c r="K20" s="20">
        <f>D20*30+E20*60+G20*30</f>
        <v>84549</v>
      </c>
    </row>
    <row r="21" spans="1:11" ht="21" customHeight="1">
      <c r="A21" s="33"/>
      <c r="B21" s="33"/>
      <c r="C21" s="19" t="s">
        <v>21</v>
      </c>
      <c r="D21" s="19">
        <v>292.5</v>
      </c>
      <c r="E21" s="19">
        <f>SUM(E18:E20)</f>
        <v>372.3</v>
      </c>
      <c r="F21" s="19"/>
      <c r="G21" s="16">
        <f>SUM(G18:G20)</f>
        <v>7192.7640000000001</v>
      </c>
      <c r="H21" s="16"/>
      <c r="I21" s="16">
        <f>SUM(I18:I20)</f>
        <v>148137.54999999999</v>
      </c>
      <c r="J21" s="16">
        <f>SUM(J18:J20)</f>
        <v>98758.37</v>
      </c>
      <c r="K21" s="19">
        <f>SUM(K18:K20)</f>
        <v>246895.92</v>
      </c>
    </row>
    <row r="22" spans="1:11" s="1" customFormat="1" ht="21.95" customHeight="1">
      <c r="A22" s="34">
        <v>5</v>
      </c>
      <c r="B22" s="34" t="s">
        <v>28</v>
      </c>
      <c r="C22" s="20" t="s">
        <v>20</v>
      </c>
      <c r="D22" s="20"/>
      <c r="E22" s="20"/>
      <c r="F22" s="20"/>
      <c r="G22" s="20">
        <v>1266.6600000000001</v>
      </c>
      <c r="H22" s="20"/>
      <c r="I22" s="20">
        <v>22799.88</v>
      </c>
      <c r="J22" s="20">
        <v>15199.92</v>
      </c>
      <c r="K22" s="20">
        <v>37999.800000000003</v>
      </c>
    </row>
    <row r="23" spans="1:11" s="1" customFormat="1" ht="21.95" customHeight="1">
      <c r="A23" s="36"/>
      <c r="B23" s="36"/>
      <c r="C23" s="19" t="s">
        <v>21</v>
      </c>
      <c r="D23" s="19"/>
      <c r="E23" s="19"/>
      <c r="F23" s="19"/>
      <c r="G23" s="19">
        <v>1266.6600000000001</v>
      </c>
      <c r="H23" s="19"/>
      <c r="I23" s="19">
        <v>22799.88</v>
      </c>
      <c r="J23" s="19">
        <v>15199.92</v>
      </c>
      <c r="K23" s="19">
        <v>37999.800000000003</v>
      </c>
    </row>
    <row r="24" spans="1:11" ht="21.95" customHeight="1">
      <c r="A24" s="31">
        <v>6</v>
      </c>
      <c r="B24" s="31" t="s">
        <v>29</v>
      </c>
      <c r="C24" s="18" t="s">
        <v>25</v>
      </c>
      <c r="D24" s="10"/>
      <c r="E24" s="10"/>
      <c r="F24" s="10"/>
      <c r="G24" s="10">
        <v>1613</v>
      </c>
      <c r="H24" s="10"/>
      <c r="I24" s="10">
        <v>28935.95</v>
      </c>
      <c r="J24" s="10">
        <v>19290.64</v>
      </c>
      <c r="K24" s="20">
        <v>48226.59</v>
      </c>
    </row>
    <row r="25" spans="1:11" ht="21.95" customHeight="1">
      <c r="A25" s="32"/>
      <c r="B25" s="32"/>
      <c r="C25" s="18" t="s">
        <v>16</v>
      </c>
      <c r="D25" s="10"/>
      <c r="E25" s="10"/>
      <c r="F25" s="10">
        <v>185.53</v>
      </c>
      <c r="G25" s="10">
        <v>71.13</v>
      </c>
      <c r="H25" s="10"/>
      <c r="I25" s="10">
        <v>2393.52</v>
      </c>
      <c r="J25" s="10">
        <v>1595.68</v>
      </c>
      <c r="K25" s="20">
        <v>3989.2</v>
      </c>
    </row>
    <row r="26" spans="1:11" ht="21.95" customHeight="1">
      <c r="A26" s="32"/>
      <c r="B26" s="32"/>
      <c r="C26" s="18" t="s">
        <v>27</v>
      </c>
      <c r="D26" s="10">
        <v>623.30999999999995</v>
      </c>
      <c r="E26" s="10">
        <v>39.799999999999997</v>
      </c>
      <c r="F26" s="10"/>
      <c r="G26" s="10"/>
      <c r="H26" s="10"/>
      <c r="I26" s="10">
        <v>12652.38</v>
      </c>
      <c r="J26" s="10">
        <v>8434.92</v>
      </c>
      <c r="K26" s="20">
        <v>21087.3</v>
      </c>
    </row>
    <row r="27" spans="1:11" ht="21.95" customHeight="1">
      <c r="A27" s="32"/>
      <c r="B27" s="32"/>
      <c r="C27" s="21" t="s">
        <v>18</v>
      </c>
      <c r="D27" s="10"/>
      <c r="E27" s="10"/>
      <c r="F27" s="10"/>
      <c r="G27" s="10">
        <v>144</v>
      </c>
      <c r="H27" s="10"/>
      <c r="I27" s="10">
        <v>2592</v>
      </c>
      <c r="J27" s="10">
        <v>1728</v>
      </c>
      <c r="K27" s="20">
        <v>4320</v>
      </c>
    </row>
    <row r="28" spans="1:11" ht="21.95" customHeight="1">
      <c r="A28" s="32"/>
      <c r="B28" s="32"/>
      <c r="C28" s="21" t="s">
        <v>19</v>
      </c>
      <c r="D28" s="10"/>
      <c r="E28" s="10">
        <v>47</v>
      </c>
      <c r="F28" s="10"/>
      <c r="G28" s="10">
        <v>272</v>
      </c>
      <c r="H28" s="10"/>
      <c r="I28" s="10">
        <v>6480</v>
      </c>
      <c r="J28" s="10">
        <v>4320</v>
      </c>
      <c r="K28" s="20">
        <v>10800</v>
      </c>
    </row>
    <row r="29" spans="1:11" ht="21.95" customHeight="1">
      <c r="A29" s="33"/>
      <c r="B29" s="33"/>
      <c r="C29" s="16" t="s">
        <v>21</v>
      </c>
      <c r="D29" s="16">
        <v>623.30999999999995</v>
      </c>
      <c r="E29" s="16">
        <v>86.8</v>
      </c>
      <c r="F29" s="16">
        <v>185.53</v>
      </c>
      <c r="G29" s="16">
        <v>2100.13</v>
      </c>
      <c r="H29" s="16"/>
      <c r="I29" s="16">
        <v>53053.85</v>
      </c>
      <c r="J29" s="16">
        <v>35369.24</v>
      </c>
      <c r="K29" s="19">
        <v>88423.09</v>
      </c>
    </row>
    <row r="30" spans="1:11" ht="33" customHeight="1">
      <c r="A30" s="32">
        <v>7</v>
      </c>
      <c r="B30" s="32" t="s">
        <v>30</v>
      </c>
      <c r="C30" s="22" t="s">
        <v>31</v>
      </c>
      <c r="D30" s="10">
        <v>309.19</v>
      </c>
      <c r="E30" s="10">
        <v>186.44</v>
      </c>
      <c r="F30" s="10"/>
      <c r="G30" s="10">
        <v>1117.93</v>
      </c>
      <c r="H30" s="10"/>
      <c r="I30" s="10">
        <v>32400</v>
      </c>
      <c r="J30" s="10">
        <v>21600</v>
      </c>
      <c r="K30" s="20">
        <v>54000</v>
      </c>
    </row>
    <row r="31" spans="1:11" ht="21.95" customHeight="1">
      <c r="A31" s="33"/>
      <c r="B31" s="33"/>
      <c r="C31" s="16" t="s">
        <v>21</v>
      </c>
      <c r="D31" s="16">
        <v>309.19</v>
      </c>
      <c r="E31" s="16">
        <v>186.44</v>
      </c>
      <c r="F31" s="16"/>
      <c r="G31" s="16">
        <v>1117.93</v>
      </c>
      <c r="H31" s="16"/>
      <c r="I31" s="16">
        <v>32400</v>
      </c>
      <c r="J31" s="16">
        <v>21600</v>
      </c>
      <c r="K31" s="19">
        <v>54000</v>
      </c>
    </row>
    <row r="32" spans="1:11" s="2" customFormat="1" ht="21.95" customHeight="1">
      <c r="A32" s="34">
        <v>8</v>
      </c>
      <c r="B32" s="34" t="s">
        <v>32</v>
      </c>
      <c r="C32" s="21" t="s">
        <v>33</v>
      </c>
      <c r="D32" s="23"/>
      <c r="E32" s="24">
        <v>39.299999999999997</v>
      </c>
      <c r="F32" s="24"/>
      <c r="G32" s="24">
        <v>2954.75</v>
      </c>
      <c r="H32" s="20"/>
      <c r="I32" s="20">
        <v>53907.75</v>
      </c>
      <c r="J32" s="20">
        <v>35938.5</v>
      </c>
      <c r="K32" s="20">
        <v>89846.25</v>
      </c>
    </row>
    <row r="33" spans="1:11" s="2" customFormat="1" ht="21.95" customHeight="1">
      <c r="A33" s="35"/>
      <c r="B33" s="35"/>
      <c r="C33" s="25" t="s">
        <v>34</v>
      </c>
      <c r="D33" s="23">
        <v>224.95</v>
      </c>
      <c r="E33" s="24">
        <v>202.29</v>
      </c>
      <c r="F33" s="24"/>
      <c r="G33" s="24">
        <v>2410.37</v>
      </c>
      <c r="H33" s="20"/>
      <c r="I33" s="20">
        <v>52393.14</v>
      </c>
      <c r="J33" s="20">
        <v>34928.76</v>
      </c>
      <c r="K33" s="20">
        <v>87321.9</v>
      </c>
    </row>
    <row r="34" spans="1:11" s="2" customFormat="1" ht="21.95" customHeight="1">
      <c r="A34" s="35"/>
      <c r="B34" s="35"/>
      <c r="C34" s="18" t="s">
        <v>35</v>
      </c>
      <c r="D34" s="18">
        <v>300</v>
      </c>
      <c r="E34" s="18"/>
      <c r="F34" s="18">
        <v>700</v>
      </c>
      <c r="G34" s="18">
        <v>541</v>
      </c>
      <c r="H34" s="20"/>
      <c r="I34" s="20">
        <v>18609.96</v>
      </c>
      <c r="J34" s="20">
        <v>12406.64</v>
      </c>
      <c r="K34" s="20">
        <v>31016.6</v>
      </c>
    </row>
    <row r="35" spans="1:11" s="2" customFormat="1" ht="21.95" customHeight="1">
      <c r="A35" s="35"/>
      <c r="B35" s="35"/>
      <c r="C35" s="21" t="s">
        <v>17</v>
      </c>
      <c r="D35" s="23">
        <v>224.23</v>
      </c>
      <c r="E35" s="24"/>
      <c r="F35" s="24">
        <v>1928.24</v>
      </c>
      <c r="G35" s="24">
        <v>590.37</v>
      </c>
      <c r="H35" s="20"/>
      <c r="I35" s="20">
        <v>25354.38</v>
      </c>
      <c r="J35" s="20">
        <v>16902.919999999998</v>
      </c>
      <c r="K35" s="20">
        <v>42257.3</v>
      </c>
    </row>
    <row r="36" spans="1:11" ht="21.95" customHeight="1">
      <c r="A36" s="33"/>
      <c r="B36" s="33"/>
      <c r="C36" s="16" t="s">
        <v>21</v>
      </c>
      <c r="D36" s="16">
        <f>SUM(D32:D35)</f>
        <v>749.18</v>
      </c>
      <c r="E36" s="16">
        <f>SUM(E32:E35)</f>
        <v>241.59</v>
      </c>
      <c r="F36" s="16">
        <f>SUM(F32:F35)</f>
        <v>2628.24</v>
      </c>
      <c r="G36" s="16">
        <f>SUM(G32:G35)</f>
        <v>6496.49</v>
      </c>
      <c r="H36" s="16"/>
      <c r="I36" s="16">
        <v>150265.23000000001</v>
      </c>
      <c r="J36" s="16">
        <v>100176.82</v>
      </c>
      <c r="K36" s="16">
        <v>250442.05</v>
      </c>
    </row>
    <row r="37" spans="1:11" ht="21.95" customHeight="1">
      <c r="A37" s="28" t="s">
        <v>36</v>
      </c>
      <c r="B37" s="29"/>
      <c r="C37" s="30"/>
      <c r="D37" s="16">
        <f>D36+D31+D29+D21+D23+D17+D13+D10</f>
        <v>3990.08</v>
      </c>
      <c r="E37" s="16">
        <f>E36+E31+E29+E21+E23+E17+E13+E10</f>
        <v>1285.72</v>
      </c>
      <c r="F37" s="16">
        <f>F36+F31+F29+F21+F23+F17+F13+F10</f>
        <v>7174.32</v>
      </c>
      <c r="G37" s="16">
        <f>G36+G31+G29+G21+G23+G17+G13+G10</f>
        <v>32840.714</v>
      </c>
      <c r="H37" s="16"/>
      <c r="I37" s="16"/>
      <c r="J37" s="16"/>
      <c r="K37" s="16"/>
    </row>
    <row r="38" spans="1:11" ht="21.95" customHeight="1">
      <c r="A38" s="28" t="s">
        <v>37</v>
      </c>
      <c r="B38" s="29"/>
      <c r="C38" s="30"/>
      <c r="D38" s="16">
        <v>118846.95</v>
      </c>
      <c r="E38" s="16">
        <v>76103.460000000006</v>
      </c>
      <c r="F38" s="16">
        <v>70722.7</v>
      </c>
      <c r="G38" s="16">
        <v>975001.14</v>
      </c>
      <c r="H38" s="16"/>
      <c r="I38" s="16">
        <f>I36+I31+I29+I21+I23+I17+I13+I10</f>
        <v>744404.54</v>
      </c>
      <c r="J38" s="16">
        <f>J36+J31+J29+J21+J23+J17+J13+J10</f>
        <v>496269.71</v>
      </c>
      <c r="K38" s="16">
        <f>K36+K31+K29+K21+K23+K17+K13+K10</f>
        <v>1240674.25</v>
      </c>
    </row>
    <row r="39" spans="1:11" ht="21.95" customHeight="1">
      <c r="A39" s="26"/>
      <c r="B39" s="26"/>
      <c r="C39" s="6"/>
    </row>
    <row r="40" spans="1:11" ht="21.95" customHeight="1"/>
    <row r="41" spans="1:11" ht="21.95" customHeight="1"/>
    <row r="42" spans="1:11" ht="21.95" customHeight="1"/>
    <row r="43" spans="1:11" ht="27.95" customHeight="1"/>
    <row r="44" spans="1:11" ht="21.95" customHeight="1"/>
    <row r="45" spans="1:11" ht="21.95" customHeight="1"/>
    <row r="46" spans="1:11" ht="21.95" customHeight="1"/>
    <row r="47" spans="1:11" ht="21.95" customHeight="1"/>
    <row r="48" spans="1:11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</sheetData>
  <mergeCells count="25">
    <mergeCell ref="B5:B10"/>
    <mergeCell ref="B11:B13"/>
    <mergeCell ref="B14:B17"/>
    <mergeCell ref="A38:C38"/>
    <mergeCell ref="A3:A4"/>
    <mergeCell ref="A5:A10"/>
    <mergeCell ref="A11:A13"/>
    <mergeCell ref="A14:A17"/>
    <mergeCell ref="A18:A21"/>
    <mergeCell ref="A22:A23"/>
    <mergeCell ref="A1:B1"/>
    <mergeCell ref="A2:K2"/>
    <mergeCell ref="D3:H3"/>
    <mergeCell ref="I3:K3"/>
    <mergeCell ref="C3:C4"/>
    <mergeCell ref="B3:B4"/>
    <mergeCell ref="A37:C37"/>
    <mergeCell ref="B24:B29"/>
    <mergeCell ref="B30:B31"/>
    <mergeCell ref="B32:B36"/>
    <mergeCell ref="B18:B21"/>
    <mergeCell ref="B22:B23"/>
    <mergeCell ref="A24:A29"/>
    <mergeCell ref="A30:A31"/>
    <mergeCell ref="A32:A36"/>
  </mergeCells>
  <phoneticPr fontId="13" type="noConversion"/>
  <pageMargins left="0.66874999999999996" right="0.59027777777777801" top="1.0236111111111099" bottom="0.86597222222222203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2023-07-07T08:36:21Z</cp:lastPrinted>
  <dcterms:created xsi:type="dcterms:W3CDTF">2023-04-10T00:38:00Z</dcterms:created>
  <dcterms:modified xsi:type="dcterms:W3CDTF">2023-07-07T08:36:26Z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A58303E30E1645DA9DDFB400335A2717_11</vt:lpwstr>
  </property>
  <property fmtid="{D5CDD505-2E9C-101B-9397-08002B2CF9AE}" pid="3" name="KSOProductBuildVer">
    <vt:lpwstr>2052-11.1.0.14309</vt:lpwstr>
  </property>
</Properties>
</file>