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activeTab="4"/>
  </bookViews>
  <sheets>
    <sheet name="贫困户" sheetId="1" r:id="rId1"/>
    <sheet name="贫困村" sheetId="2" r:id="rId2"/>
    <sheet name="非贫困村" sheetId="3" r:id="rId3"/>
    <sheet name="资金计划表" sheetId="4" r:id="rId4"/>
    <sheet name="绩效目标申报表" sheetId="5" r:id="rId5"/>
  </sheets>
  <definedNames>
    <definedName name="_xlnm.Print_Titles" localSheetId="2">'非贫困村'!$2:$5</definedName>
    <definedName name="_xlnm.Print_Titles" localSheetId="1">'贫困村'!$2:$5</definedName>
    <definedName name="_xlnm.Print_Titles" localSheetId="0">'贫困户'!$2:$4</definedName>
    <definedName name="_xlnm.Print_Titles" localSheetId="3">'资金计划表'!$2:$3</definedName>
  </definedNames>
  <calcPr fullCalcOnLoad="1"/>
</workbook>
</file>

<file path=xl/sharedStrings.xml><?xml version="1.0" encoding="utf-8"?>
<sst xmlns="http://schemas.openxmlformats.org/spreadsheetml/2006/main" count="394" uniqueCount="271">
  <si>
    <t xml:space="preserve">附件：
</t>
  </si>
  <si>
    <t>宁化县2019年农村饮水安全巩固提升工程项目建设清单（建档立卡贫困户）</t>
  </si>
  <si>
    <t>序
号</t>
  </si>
  <si>
    <t>乡镇</t>
  </si>
  <si>
    <t>村</t>
  </si>
  <si>
    <t>姓名</t>
  </si>
  <si>
    <t>家庭人口</t>
  </si>
  <si>
    <t>供水现状</t>
  </si>
  <si>
    <t>巩固提升方案</t>
  </si>
  <si>
    <t>投资总估算（万元）</t>
  </si>
  <si>
    <t>补助资金 (万元)</t>
  </si>
  <si>
    <t>存在 问题</t>
  </si>
  <si>
    <t>供水方式</t>
  </si>
  <si>
    <t>工程措施</t>
  </si>
  <si>
    <t>合计</t>
  </si>
  <si>
    <t>19户</t>
  </si>
  <si>
    <t>安乐镇</t>
  </si>
  <si>
    <t>马家围</t>
  </si>
  <si>
    <t>马金老</t>
  </si>
  <si>
    <t>季节性水量不足，清水池及输水管损毁</t>
  </si>
  <si>
    <t>集中</t>
  </si>
  <si>
    <r>
      <t>修复清水池一座100m</t>
    </r>
    <r>
      <rPr>
        <vertAlign val="superscript"/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；铺设输水管φ110、长3km。</t>
    </r>
  </si>
  <si>
    <t>马正发</t>
  </si>
  <si>
    <t>马联合</t>
  </si>
  <si>
    <t>王春金</t>
  </si>
  <si>
    <t>马建林</t>
  </si>
  <si>
    <t>马添金</t>
  </si>
  <si>
    <t>曹添财</t>
  </si>
  <si>
    <t>马锦亭</t>
  </si>
  <si>
    <t>马桂香</t>
  </si>
  <si>
    <t>马国松</t>
  </si>
  <si>
    <t>张富尧</t>
  </si>
  <si>
    <t>马求生</t>
  </si>
  <si>
    <t>安远镇</t>
  </si>
  <si>
    <t>东桥村</t>
  </si>
  <si>
    <t>万程</t>
  </si>
  <si>
    <t>季节性水量不足</t>
  </si>
  <si>
    <t>新建引水坝1座、沉淀池1座、50m3清水池1座，铺设φ90输水管3km。</t>
  </si>
  <si>
    <t>万在富</t>
  </si>
  <si>
    <t>陈远亮</t>
  </si>
  <si>
    <t>万建朝</t>
  </si>
  <si>
    <t>李贤均</t>
  </si>
  <si>
    <t>李占朝</t>
  </si>
  <si>
    <t>李良清</t>
  </si>
  <si>
    <t>附件：1</t>
  </si>
  <si>
    <t>宁化县2019年农村饮水安全巩固提升工程项目建设清单（贫困村）</t>
  </si>
  <si>
    <t>自然村</t>
  </si>
  <si>
    <t>人口   （人）</t>
  </si>
  <si>
    <t>存在问题</t>
  </si>
  <si>
    <t>巩固提升工程措施</t>
  </si>
  <si>
    <t>投资总估算   （万元）</t>
  </si>
  <si>
    <t>补助（万元）</t>
  </si>
  <si>
    <t>水源改造</t>
  </si>
  <si>
    <t>清水池改造</t>
  </si>
  <si>
    <t>净水设施</t>
  </si>
  <si>
    <t>输水管道</t>
  </si>
  <si>
    <t>配水管道</t>
  </si>
  <si>
    <t>处</t>
  </si>
  <si>
    <t>投资估算（万元）</t>
  </si>
  <si>
    <t>座</t>
  </si>
  <si>
    <t>容积（m3）</t>
  </si>
  <si>
    <t>投资估算  （万元）</t>
  </si>
  <si>
    <t>规格（mm）</t>
  </si>
  <si>
    <t>长(km)</t>
  </si>
  <si>
    <t>规格   （mm）</t>
  </si>
  <si>
    <t>长度 (Km)</t>
  </si>
  <si>
    <t>投资估算   （万元）</t>
  </si>
  <si>
    <t>11个乡镇</t>
  </si>
  <si>
    <t>29个行政村</t>
  </si>
  <si>
    <t>59个 自然村</t>
  </si>
  <si>
    <t>治平   畲族乡</t>
  </si>
  <si>
    <t>邓屋村</t>
  </si>
  <si>
    <t>召光</t>
  </si>
  <si>
    <t>季节性   水量不足</t>
  </si>
  <si>
    <t>湖背角村</t>
  </si>
  <si>
    <t>园坑</t>
  </si>
  <si>
    <t>输水管损坏</t>
  </si>
  <si>
    <t>田畲村</t>
  </si>
  <si>
    <t>田畲</t>
  </si>
  <si>
    <t>水池损毁</t>
  </si>
  <si>
    <t>黄庄村</t>
  </si>
  <si>
    <t>坑口</t>
  </si>
  <si>
    <t>水池损毁 输水管网老化</t>
  </si>
  <si>
    <t>增坑</t>
  </si>
  <si>
    <t>曹坊镇</t>
  </si>
  <si>
    <t>下曹村</t>
  </si>
  <si>
    <t>溪背</t>
  </si>
  <si>
    <t>三黄村</t>
  </si>
  <si>
    <t>六七组</t>
  </si>
  <si>
    <t>季节性   水 量不足</t>
  </si>
  <si>
    <t>南坑村</t>
  </si>
  <si>
    <t>南坑</t>
  </si>
  <si>
    <t>石牛村</t>
  </si>
  <si>
    <t>刘屋</t>
  </si>
  <si>
    <t>坪上村</t>
  </si>
  <si>
    <t>大坊</t>
  </si>
  <si>
    <t>雨季水质浑浊</t>
  </si>
  <si>
    <t>方田乡</t>
  </si>
  <si>
    <t>朱王村</t>
  </si>
  <si>
    <t>李家       茶山</t>
  </si>
  <si>
    <t>季节性 水量不足</t>
  </si>
  <si>
    <t>大罗村</t>
  </si>
  <si>
    <t>张家山     大畲</t>
  </si>
  <si>
    <t>济村乡</t>
  </si>
  <si>
    <t>罗家村</t>
  </si>
  <si>
    <t>罗家</t>
  </si>
  <si>
    <t>输水管老化</t>
  </si>
  <si>
    <t>三村村</t>
  </si>
  <si>
    <t>三村</t>
  </si>
  <si>
    <t>长坊村</t>
  </si>
  <si>
    <t>溪源</t>
  </si>
  <si>
    <t>湖村镇</t>
  </si>
  <si>
    <t>店上村</t>
  </si>
  <si>
    <t>村部所在地</t>
  </si>
  <si>
    <t>洪围村</t>
  </si>
  <si>
    <t xml:space="preserve">洪围 </t>
  </si>
  <si>
    <t xml:space="preserve"> 江上</t>
  </si>
  <si>
    <t>永跃村</t>
  </si>
  <si>
    <t>枫岭        桐窠排</t>
  </si>
  <si>
    <t>雨季水质浑浊，季节性水量不足</t>
  </si>
  <si>
    <t>后溪村</t>
  </si>
  <si>
    <t>上江排</t>
  </si>
  <si>
    <t>朱痕</t>
  </si>
  <si>
    <t>岩前村</t>
  </si>
  <si>
    <t>上坊坑      下坊坑</t>
  </si>
  <si>
    <t>伍坊村</t>
  </si>
  <si>
    <t>稠坑</t>
  </si>
  <si>
    <t>七、八组</t>
  </si>
  <si>
    <t>水茜镇</t>
  </si>
  <si>
    <t>儒地村</t>
  </si>
  <si>
    <t>梅坑</t>
  </si>
  <si>
    <t>增畲</t>
  </si>
  <si>
    <t>沿口村</t>
  </si>
  <si>
    <t>赤岭        银树下</t>
  </si>
  <si>
    <t>雨季水质浑浊季节性水量不足</t>
  </si>
  <si>
    <t>沿口 榨树下 坝里 井尾坑 东方</t>
  </si>
  <si>
    <t>巫甲</t>
  </si>
  <si>
    <t>破溪        茶园墩</t>
  </si>
  <si>
    <t>海丰</t>
  </si>
  <si>
    <t>路头排</t>
  </si>
  <si>
    <t>雨季水质浑浊，输水管老化</t>
  </si>
  <si>
    <t>王家地</t>
  </si>
  <si>
    <t>下官僚      上路坑</t>
  </si>
  <si>
    <t>输水管老化，高峰期水量不足</t>
  </si>
  <si>
    <t>庙前村</t>
  </si>
  <si>
    <t>场坑</t>
  </si>
  <si>
    <t>岭上</t>
  </si>
  <si>
    <t>李子段</t>
  </si>
  <si>
    <t>中沙乡</t>
  </si>
  <si>
    <t>半溪</t>
  </si>
  <si>
    <t>小溪</t>
  </si>
  <si>
    <t>水压低，高峰期水量不足</t>
  </si>
  <si>
    <t>楼家</t>
  </si>
  <si>
    <t>群英队      小池屋</t>
  </si>
  <si>
    <t>中沙</t>
  </si>
  <si>
    <t>王柏源</t>
  </si>
  <si>
    <t>水池漏水，高峰期水量不足</t>
  </si>
  <si>
    <t>城郊镇</t>
  </si>
  <si>
    <t>社下村</t>
  </si>
  <si>
    <t>古武溪</t>
  </si>
  <si>
    <t>俞坊村</t>
  </si>
  <si>
    <t>上畲村</t>
  </si>
  <si>
    <t>上畲</t>
  </si>
  <si>
    <t>龙上</t>
  </si>
  <si>
    <t>泉上镇</t>
  </si>
  <si>
    <t>泉永村</t>
  </si>
  <si>
    <t>泉永</t>
  </si>
  <si>
    <t>宁化县2019年农村饮水安全巩固提升工程项目建设清单（非贫困村）</t>
  </si>
  <si>
    <t>人口（人）</t>
  </si>
  <si>
    <t>实施方案</t>
  </si>
  <si>
    <t>备注</t>
  </si>
  <si>
    <t>水池改造</t>
  </si>
  <si>
    <t>总估算万元</t>
  </si>
  <si>
    <t>补助  资金 (万元)</t>
  </si>
  <si>
    <t>水坝  座</t>
  </si>
  <si>
    <t>投资估算万元</t>
  </si>
  <si>
    <t>容积m3</t>
  </si>
  <si>
    <t>投资 算万元</t>
  </si>
  <si>
    <t>规格</t>
  </si>
  <si>
    <t>长Km</t>
  </si>
  <si>
    <t>合 计</t>
  </si>
  <si>
    <t>治平畲族乡</t>
  </si>
  <si>
    <t>社福村</t>
  </si>
  <si>
    <t>社田组</t>
  </si>
  <si>
    <t>其中：建档立卡贫困户18户43人</t>
  </si>
  <si>
    <t>根竹村</t>
  </si>
  <si>
    <t>根竹</t>
  </si>
  <si>
    <t>官地村</t>
  </si>
  <si>
    <t>六组</t>
  </si>
  <si>
    <t>滑石村</t>
  </si>
  <si>
    <t>温坊</t>
  </si>
  <si>
    <t>水池漏水</t>
  </si>
  <si>
    <t>神坛坝村</t>
  </si>
  <si>
    <t>7个</t>
  </si>
  <si>
    <t>肖家山村</t>
  </si>
  <si>
    <t>2个</t>
  </si>
  <si>
    <t>黎坊村</t>
  </si>
  <si>
    <t>季节性水量不足，雨天水质浑浊</t>
  </si>
  <si>
    <t>接通集镇供水</t>
  </si>
  <si>
    <t>下付村</t>
  </si>
  <si>
    <t>河龙乡</t>
  </si>
  <si>
    <t>明珠村</t>
  </si>
  <si>
    <t>大洋村</t>
  </si>
  <si>
    <t>附件：2</t>
  </si>
  <si>
    <t>宁化县2019年农村饮水安全巩固提升工程补助资金计划表</t>
  </si>
  <si>
    <t>序号</t>
  </si>
  <si>
    <t>贫困人口资金（万元）</t>
  </si>
  <si>
    <t>贫困村资金（万元）</t>
  </si>
  <si>
    <t>非贫困村（万元）</t>
  </si>
  <si>
    <t>资金统计（万元）</t>
  </si>
  <si>
    <t>治平乡</t>
  </si>
  <si>
    <t>合计：</t>
  </si>
  <si>
    <t xml:space="preserve">   </t>
  </si>
  <si>
    <t>附件：3</t>
  </si>
  <si>
    <t>宁化县2019年农村饮水安全巩固提升工程绩效目标申报表</t>
  </si>
  <si>
    <t>项目名称</t>
  </si>
  <si>
    <t>宁化县2019年农村饮水安全巩固提升工程项目</t>
  </si>
  <si>
    <t>项目负责人及电话</t>
  </si>
  <si>
    <t>伍玉云，0598-6823707</t>
  </si>
  <si>
    <t>主管部门</t>
  </si>
  <si>
    <t>宁化县水利局</t>
  </si>
  <si>
    <t>实施单位</t>
  </si>
  <si>
    <t>治平乡人民政府、安乐镇人民政府、曹坊镇人民政府、方田乡人民政府、济村乡人民政府、湖村镇人民政府、安远镇人民政府、水茜镇人民政府、河龙乡人民政府、中沙乡人民政府、城郊镇人民政府、泉上镇人民政府</t>
  </si>
  <si>
    <t>资金情况
（万元）</t>
  </si>
  <si>
    <t>年度资金总额：</t>
  </si>
  <si>
    <t>600万元</t>
  </si>
  <si>
    <t>其中：财政拨款</t>
  </si>
  <si>
    <t>300万元</t>
  </si>
  <si>
    <t>其他资金</t>
  </si>
  <si>
    <t>乡、镇、村自筹300万元</t>
  </si>
  <si>
    <t>总
体
目
标</t>
  </si>
  <si>
    <t>年度目标</t>
  </si>
  <si>
    <t xml:space="preserve"> 宁化县农村饮水安全巩固提升工程建设任务共涉及贫困户96户、298人（贫困户77户、245人饮水安全巩固提升工程于8月15日下达专项资金），贫困村29个，非贫困村10个，投资估算600万元（补助资金300万元）。为扎实推进项目实施，各有关乡镇作为项目业主单位计划于10月底全面完成项目建设，11月30日前完成验收工作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</si>
  <si>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</si>
  <si>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</si>
  <si>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</si>
  <si>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</si>
  <si>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</si>
  <si>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</si>
  <si>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</si>
  <si>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解决农村饮水安全村数</t>
  </si>
  <si>
    <t>≧39个</t>
  </si>
  <si>
    <t>解决安全饮水建档立卡贫困村人数</t>
  </si>
  <si>
    <t>≧53人</t>
  </si>
  <si>
    <t>解决安全饮水建档立卡贫困村贫困户</t>
  </si>
  <si>
    <t>≧19户</t>
  </si>
  <si>
    <t>解决饮水安全巩固提升人口</t>
  </si>
  <si>
    <t>≧34735人</t>
  </si>
  <si>
    <t>资金下达及时率</t>
  </si>
  <si>
    <t>资金使用率</t>
  </si>
  <si>
    <t>质量指标</t>
  </si>
  <si>
    <t>工程完成合格率</t>
  </si>
  <si>
    <t>时效指标</t>
  </si>
  <si>
    <t>工程完成及时率</t>
  </si>
  <si>
    <t>成本指标</t>
  </si>
  <si>
    <t>完成补助资金</t>
  </si>
  <si>
    <t>≧300万元</t>
  </si>
  <si>
    <t>效益指标</t>
  </si>
  <si>
    <t>经济效益
指标</t>
  </si>
  <si>
    <t>饮水方便可节约劳动力成本</t>
  </si>
  <si>
    <t>≧35.44万元</t>
  </si>
  <si>
    <t>社会效益
指标</t>
  </si>
  <si>
    <t>解决受益农村饮水巩固提升人数</t>
  </si>
  <si>
    <t>受益建档立卡贫困人口</t>
  </si>
  <si>
    <t>可持续影响
指标</t>
  </si>
  <si>
    <t>提高农村饮用水标准达标率</t>
  </si>
  <si>
    <t>满意度指标</t>
  </si>
  <si>
    <t>服务对象
满意度指标</t>
  </si>
  <si>
    <t>受益群众满意度</t>
  </si>
  <si>
    <t>≧90%</t>
  </si>
  <si>
    <t>受益乡、镇、村满意度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</si>
</sst>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SimSun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b/>
      <sz val="14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vertAlign val="superscript"/>
      <sz val="12"/>
      <color indexed="8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0">
      <alignment vertical="center"/>
      <protection/>
    </xf>
    <xf numFmtId="0" fontId="35" fillId="0" borderId="3" applyNumberFormat="0" applyFill="0" applyAlignment="0" applyProtection="0"/>
    <xf numFmtId="0" fontId="22" fillId="7" borderId="0" applyNumberFormat="0" applyBorder="0" applyAlignment="0" applyProtection="0"/>
    <xf numFmtId="0" fontId="26" fillId="0" borderId="4" applyNumberFormat="0" applyFill="0" applyAlignment="0" applyProtection="0"/>
    <xf numFmtId="0" fontId="22" fillId="8" borderId="0" applyNumberFormat="0" applyBorder="0" applyAlignment="0" applyProtection="0"/>
    <xf numFmtId="0" fontId="27" fillId="4" borderId="5" applyNumberFormat="0" applyAlignment="0" applyProtection="0"/>
    <xf numFmtId="0" fontId="28" fillId="4" borderId="1" applyNumberFormat="0" applyAlignment="0" applyProtection="0"/>
    <xf numFmtId="0" fontId="30" fillId="9" borderId="6" applyNumberFormat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32" fillId="0" borderId="7" applyNumberFormat="0" applyFill="0" applyAlignment="0" applyProtection="0"/>
    <xf numFmtId="0" fontId="36" fillId="0" borderId="8" applyNumberFormat="0" applyFill="0" applyAlignment="0" applyProtection="0"/>
    <xf numFmtId="0" fontId="37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16" borderId="0" applyNumberFormat="0" applyBorder="0" applyAlignment="0" applyProtection="0"/>
    <xf numFmtId="0" fontId="0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0" fillId="8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2" fillId="2" borderId="0" xfId="66" applyFont="1" applyFill="1" applyAlignment="1">
      <alignment vertical="center"/>
      <protection/>
    </xf>
    <xf numFmtId="0" fontId="2" fillId="2" borderId="0" xfId="66" applyFont="1" applyFill="1" applyAlignment="1">
      <alignment vertical="center" wrapText="1"/>
      <protection/>
    </xf>
    <xf numFmtId="0" fontId="2" fillId="2" borderId="0" xfId="66" applyFont="1" applyFill="1" applyAlignment="1">
      <alignment vertical="center" wrapText="1"/>
      <protection/>
    </xf>
    <xf numFmtId="0" fontId="3" fillId="2" borderId="0" xfId="66" applyNumberFormat="1" applyFont="1" applyFill="1" applyAlignment="1">
      <alignment horizontal="center" vertical="center" wrapText="1"/>
      <protection/>
    </xf>
    <xf numFmtId="0" fontId="4" fillId="2" borderId="9" xfId="66" applyNumberFormat="1" applyFont="1" applyFill="1" applyBorder="1" applyAlignment="1">
      <alignment horizontal="center" vertical="center" wrapText="1"/>
      <protection/>
    </xf>
    <xf numFmtId="0" fontId="4" fillId="2" borderId="9" xfId="0" applyNumberFormat="1" applyFont="1" applyFill="1" applyBorder="1" applyAlignment="1">
      <alignment vertical="center"/>
    </xf>
    <xf numFmtId="0" fontId="4" fillId="2" borderId="9" xfId="66" applyNumberFormat="1" applyFont="1" applyFill="1" applyBorder="1" applyAlignment="1">
      <alignment horizontal="left" vertical="center" wrapText="1"/>
      <protection/>
    </xf>
    <xf numFmtId="0" fontId="4" fillId="18" borderId="9" xfId="66" applyNumberFormat="1" applyFont="1" applyFill="1" applyBorder="1" applyAlignment="1">
      <alignment horizontal="left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left" vertical="center" wrapText="1"/>
      <protection/>
    </xf>
    <xf numFmtId="0" fontId="4" fillId="18" borderId="10" xfId="66" applyNumberFormat="1" applyFont="1" applyFill="1" applyBorder="1" applyAlignment="1">
      <alignment horizontal="left" vertical="center" wrapText="1"/>
      <protection/>
    </xf>
    <xf numFmtId="0" fontId="39" fillId="2" borderId="9" xfId="66" applyNumberFormat="1" applyFont="1" applyFill="1" applyBorder="1" applyAlignment="1">
      <alignment horizontal="left" vertical="center" wrapText="1"/>
      <protection/>
    </xf>
    <xf numFmtId="0" fontId="2" fillId="2" borderId="0" xfId="66" applyFont="1" applyFill="1" applyAlignment="1">
      <alignment horizontal="center" vertical="center" wrapText="1"/>
      <protection/>
    </xf>
    <xf numFmtId="0" fontId="6" fillId="18" borderId="11" xfId="66" applyNumberFormat="1" applyFont="1" applyFill="1" applyBorder="1" applyAlignment="1">
      <alignment horizontal="center" vertical="center" wrapText="1"/>
      <protection/>
    </xf>
    <xf numFmtId="0" fontId="4" fillId="18" borderId="11" xfId="66" applyNumberFormat="1" applyFont="1" applyFill="1" applyBorder="1" applyAlignment="1">
      <alignment horizontal="center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9" fontId="4" fillId="2" borderId="9" xfId="66" applyNumberFormat="1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2" borderId="9" xfId="66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2" fillId="18" borderId="0" xfId="0" applyFont="1" applyFill="1" applyAlignment="1">
      <alignment horizontal="center" vertical="center" wrapText="1"/>
    </xf>
    <xf numFmtId="0" fontId="7" fillId="18" borderId="0" xfId="0" applyFont="1" applyFill="1" applyAlignment="1">
      <alignment horizontal="center" vertical="center" wrapText="1"/>
    </xf>
    <xf numFmtId="177" fontId="7" fillId="18" borderId="0" xfId="0" applyNumberFormat="1" applyFont="1" applyFill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17" fillId="18" borderId="9" xfId="0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7" fillId="18" borderId="9" xfId="66" applyFont="1" applyFill="1" applyBorder="1" applyAlignment="1">
      <alignment horizontal="center" vertical="center" wrapText="1"/>
      <protection/>
    </xf>
    <xf numFmtId="0" fontId="7" fillId="18" borderId="9" xfId="66" applyFont="1" applyFill="1" applyBorder="1" applyAlignment="1">
      <alignment horizontal="center" vertical="center" wrapText="1"/>
      <protection/>
    </xf>
    <xf numFmtId="0" fontId="7" fillId="18" borderId="9" xfId="34" applyFont="1" applyFill="1" applyBorder="1" applyAlignment="1">
      <alignment horizontal="center" vertical="center" wrapText="1"/>
      <protection/>
    </xf>
    <xf numFmtId="0" fontId="7" fillId="18" borderId="9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18" fillId="18" borderId="9" xfId="0" applyFont="1" applyFill="1" applyBorder="1" applyAlignment="1">
      <alignment horizontal="center" vertical="center" wrapText="1"/>
    </xf>
    <xf numFmtId="0" fontId="18" fillId="18" borderId="9" xfId="66" applyFont="1" applyFill="1" applyBorder="1" applyAlignment="1">
      <alignment horizontal="center" vertical="center" wrapText="1"/>
      <protection/>
    </xf>
    <xf numFmtId="0" fontId="7" fillId="18" borderId="12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19" xfId="0" applyFont="1" applyFill="1" applyBorder="1" applyAlignment="1">
      <alignment horizontal="center" vertical="center" wrapText="1"/>
    </xf>
    <xf numFmtId="3" fontId="7" fillId="18" borderId="9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20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177" fontId="2" fillId="18" borderId="0" xfId="0" applyNumberFormat="1" applyFont="1" applyFill="1" applyAlignment="1">
      <alignment horizontal="center" vertical="center" wrapText="1"/>
    </xf>
    <xf numFmtId="177" fontId="17" fillId="18" borderId="9" xfId="0" applyNumberFormat="1" applyFont="1" applyFill="1" applyBorder="1" applyAlignment="1">
      <alignment horizontal="center" vertical="center" wrapText="1"/>
    </xf>
    <xf numFmtId="177" fontId="7" fillId="18" borderId="9" xfId="0" applyNumberFormat="1" applyFont="1" applyFill="1" applyBorder="1" applyAlignment="1">
      <alignment horizontal="center" vertical="center" wrapText="1"/>
    </xf>
    <xf numFmtId="177" fontId="7" fillId="18" borderId="9" xfId="66" applyNumberFormat="1" applyFont="1" applyFill="1" applyBorder="1" applyAlignment="1">
      <alignment horizontal="center" vertical="center" wrapText="1"/>
      <protection/>
    </xf>
    <xf numFmtId="177" fontId="7" fillId="18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9" xfId="66" applyFont="1" applyFill="1" applyBorder="1" applyAlignment="1">
      <alignment horizontal="center" vertical="center" wrapText="1"/>
      <protection/>
    </xf>
    <xf numFmtId="0" fontId="18" fillId="2" borderId="15" xfId="0" applyFont="1" applyFill="1" applyBorder="1" applyAlignment="1">
      <alignment horizontal="center" vertical="center" wrapText="1"/>
    </xf>
    <xf numFmtId="0" fontId="18" fillId="2" borderId="9" xfId="66" applyNumberFormat="1" applyFont="1" applyFill="1" applyBorder="1" applyAlignment="1">
      <alignment horizontal="center" vertical="center" wrapText="1"/>
      <protection/>
    </xf>
    <xf numFmtId="0" fontId="18" fillId="2" borderId="17" xfId="0" applyFont="1" applyFill="1" applyBorder="1" applyAlignment="1">
      <alignment horizontal="center" vertical="center" wrapText="1"/>
    </xf>
    <xf numFmtId="0" fontId="18" fillId="2" borderId="9" xfId="0" applyNumberFormat="1" applyFont="1" applyFill="1" applyBorder="1" applyAlignment="1">
      <alignment horizontal="center" vertical="center"/>
    </xf>
    <xf numFmtId="0" fontId="18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49" fontId="18" fillId="2" borderId="9" xfId="66" applyNumberFormat="1" applyFont="1" applyFill="1" applyBorder="1" applyAlignment="1">
      <alignment horizontal="left" vertical="center" wrapText="1"/>
      <protection/>
    </xf>
    <xf numFmtId="176" fontId="18" fillId="2" borderId="15" xfId="66" applyNumberFormat="1" applyFont="1" applyFill="1" applyBorder="1" applyAlignment="1">
      <alignment horizontal="center" vertical="center" wrapText="1"/>
      <protection/>
    </xf>
    <xf numFmtId="176" fontId="18" fillId="2" borderId="17" xfId="66" applyNumberFormat="1" applyFont="1" applyFill="1" applyBorder="1" applyAlignment="1">
      <alignment horizontal="center" vertical="center" wrapText="1"/>
      <protection/>
    </xf>
    <xf numFmtId="176" fontId="18" fillId="2" borderId="10" xfId="66" applyNumberFormat="1" applyFont="1" applyFill="1" applyBorder="1" applyAlignment="1">
      <alignment horizontal="center" vertical="center" wrapText="1"/>
      <protection/>
    </xf>
    <xf numFmtId="0" fontId="18" fillId="2" borderId="9" xfId="66" applyFont="1" applyFill="1" applyBorder="1" applyAlignment="1">
      <alignment horizontal="left" vertical="center" wrapText="1"/>
      <protection/>
    </xf>
    <xf numFmtId="176" fontId="18" fillId="2" borderId="9" xfId="6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K6" sqref="K6:K24"/>
    </sheetView>
  </sheetViews>
  <sheetFormatPr defaultColWidth="6.625" defaultRowHeight="13.5"/>
  <cols>
    <col min="1" max="1" width="9.375" style="85" customWidth="1"/>
    <col min="2" max="2" width="8.50390625" style="85" customWidth="1"/>
    <col min="3" max="3" width="10.00390625" style="85" customWidth="1"/>
    <col min="4" max="4" width="14.50390625" style="85" customWidth="1"/>
    <col min="5" max="5" width="7.375" style="85" customWidth="1"/>
    <col min="6" max="6" width="15.75390625" style="85" customWidth="1"/>
    <col min="7" max="7" width="11.00390625" style="85" customWidth="1"/>
    <col min="8" max="8" width="10.625" style="85" customWidth="1"/>
    <col min="9" max="9" width="26.125" style="86" customWidth="1"/>
    <col min="10" max="10" width="11.875" style="85" customWidth="1"/>
    <col min="11" max="11" width="9.875" style="85" customWidth="1"/>
    <col min="12" max="243" width="6.625" style="85" customWidth="1"/>
    <col min="244" max="16384" width="6.625" style="85" customWidth="1"/>
  </cols>
  <sheetData>
    <row r="1" spans="1:9" s="20" customFormat="1" ht="21.75" customHeight="1">
      <c r="A1" s="87" t="s">
        <v>0</v>
      </c>
      <c r="B1" s="88">
        <v>1</v>
      </c>
      <c r="I1" s="97"/>
    </row>
    <row r="2" spans="1:11" ht="30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7" customHeight="1">
      <c r="A3" s="90" t="s">
        <v>2</v>
      </c>
      <c r="B3" s="90" t="s">
        <v>3</v>
      </c>
      <c r="C3" s="90" t="s">
        <v>4</v>
      </c>
      <c r="D3" s="90" t="s">
        <v>5</v>
      </c>
      <c r="E3" s="90" t="s">
        <v>6</v>
      </c>
      <c r="F3" s="90" t="s">
        <v>7</v>
      </c>
      <c r="G3" s="90"/>
      <c r="H3" s="90" t="s">
        <v>8</v>
      </c>
      <c r="I3" s="90"/>
      <c r="J3" s="90" t="s">
        <v>9</v>
      </c>
      <c r="K3" s="98" t="s">
        <v>10</v>
      </c>
    </row>
    <row r="4" spans="1:11" ht="30" customHeight="1">
      <c r="A4" s="90"/>
      <c r="B4" s="90"/>
      <c r="C4" s="90"/>
      <c r="D4" s="90"/>
      <c r="E4" s="90"/>
      <c r="F4" s="90" t="s">
        <v>11</v>
      </c>
      <c r="G4" s="90" t="s">
        <v>12</v>
      </c>
      <c r="H4" s="90" t="s">
        <v>12</v>
      </c>
      <c r="I4" s="90" t="s">
        <v>13</v>
      </c>
      <c r="J4" s="90"/>
      <c r="K4" s="99"/>
    </row>
    <row r="5" spans="1:11" ht="24.75" customHeight="1">
      <c r="A5" s="90" t="s">
        <v>14</v>
      </c>
      <c r="B5" s="90">
        <v>2</v>
      </c>
      <c r="C5" s="90">
        <v>2</v>
      </c>
      <c r="D5" s="90" t="s">
        <v>15</v>
      </c>
      <c r="E5" s="90">
        <f>SUM(E6:E24)</f>
        <v>53</v>
      </c>
      <c r="F5" s="90"/>
      <c r="G5" s="90"/>
      <c r="H5" s="90"/>
      <c r="I5" s="100"/>
      <c r="J5" s="90">
        <f>SUM(J6:J24)</f>
        <v>39</v>
      </c>
      <c r="K5" s="101">
        <f>SUM(K6:K24)</f>
        <v>31.200000000000003</v>
      </c>
    </row>
    <row r="6" spans="1:11" ht="18" customHeight="1">
      <c r="A6" s="91">
        <v>1</v>
      </c>
      <c r="B6" s="92" t="s">
        <v>16</v>
      </c>
      <c r="C6" s="91" t="s">
        <v>17</v>
      </c>
      <c r="D6" s="91" t="s">
        <v>18</v>
      </c>
      <c r="E6" s="93">
        <v>4</v>
      </c>
      <c r="F6" s="93" t="s">
        <v>19</v>
      </c>
      <c r="G6" s="91" t="s">
        <v>20</v>
      </c>
      <c r="H6" s="91" t="s">
        <v>20</v>
      </c>
      <c r="I6" s="102" t="s">
        <v>21</v>
      </c>
      <c r="J6" s="91">
        <v>21</v>
      </c>
      <c r="K6" s="103">
        <v>16.8</v>
      </c>
    </row>
    <row r="7" spans="1:11" ht="18" customHeight="1">
      <c r="A7" s="91">
        <v>2</v>
      </c>
      <c r="B7" s="94"/>
      <c r="C7" s="91"/>
      <c r="D7" s="91" t="s">
        <v>22</v>
      </c>
      <c r="E7" s="93">
        <v>2</v>
      </c>
      <c r="F7" s="93"/>
      <c r="G7" s="91" t="s">
        <v>20</v>
      </c>
      <c r="H7" s="91" t="s">
        <v>20</v>
      </c>
      <c r="I7" s="102"/>
      <c r="J7" s="91"/>
      <c r="K7" s="104"/>
    </row>
    <row r="8" spans="1:11" ht="18" customHeight="1">
      <c r="A8" s="91">
        <v>3</v>
      </c>
      <c r="B8" s="94"/>
      <c r="C8" s="91"/>
      <c r="D8" s="91" t="s">
        <v>23</v>
      </c>
      <c r="E8" s="93">
        <v>4</v>
      </c>
      <c r="F8" s="93"/>
      <c r="G8" s="91" t="s">
        <v>20</v>
      </c>
      <c r="H8" s="91" t="s">
        <v>20</v>
      </c>
      <c r="I8" s="102"/>
      <c r="J8" s="91"/>
      <c r="K8" s="104"/>
    </row>
    <row r="9" spans="1:11" ht="18" customHeight="1">
      <c r="A9" s="91">
        <v>4</v>
      </c>
      <c r="B9" s="94"/>
      <c r="C9" s="91"/>
      <c r="D9" s="91" t="s">
        <v>24</v>
      </c>
      <c r="E9" s="93">
        <v>2</v>
      </c>
      <c r="F9" s="93"/>
      <c r="G9" s="91" t="s">
        <v>20</v>
      </c>
      <c r="H9" s="91" t="s">
        <v>20</v>
      </c>
      <c r="I9" s="102"/>
      <c r="J9" s="91"/>
      <c r="K9" s="104"/>
    </row>
    <row r="10" spans="1:11" ht="18" customHeight="1">
      <c r="A10" s="91">
        <v>5</v>
      </c>
      <c r="B10" s="94"/>
      <c r="C10" s="91"/>
      <c r="D10" s="91" t="s">
        <v>25</v>
      </c>
      <c r="E10" s="93">
        <v>2</v>
      </c>
      <c r="F10" s="93"/>
      <c r="G10" s="91" t="s">
        <v>20</v>
      </c>
      <c r="H10" s="91" t="s">
        <v>20</v>
      </c>
      <c r="I10" s="102"/>
      <c r="J10" s="91"/>
      <c r="K10" s="104"/>
    </row>
    <row r="11" spans="1:11" ht="18" customHeight="1">
      <c r="A11" s="91">
        <v>6</v>
      </c>
      <c r="B11" s="94"/>
      <c r="C11" s="91"/>
      <c r="D11" s="91" t="s">
        <v>26</v>
      </c>
      <c r="E11" s="93">
        <v>2</v>
      </c>
      <c r="F11" s="93"/>
      <c r="G11" s="91" t="s">
        <v>20</v>
      </c>
      <c r="H11" s="91" t="s">
        <v>20</v>
      </c>
      <c r="I11" s="102"/>
      <c r="J11" s="91"/>
      <c r="K11" s="104"/>
    </row>
    <row r="12" spans="1:11" ht="18" customHeight="1">
      <c r="A12" s="91">
        <v>7</v>
      </c>
      <c r="B12" s="94"/>
      <c r="C12" s="91"/>
      <c r="D12" s="91" t="s">
        <v>27</v>
      </c>
      <c r="E12" s="93">
        <v>4</v>
      </c>
      <c r="F12" s="93"/>
      <c r="G12" s="91" t="s">
        <v>20</v>
      </c>
      <c r="H12" s="91" t="s">
        <v>20</v>
      </c>
      <c r="I12" s="102"/>
      <c r="J12" s="91"/>
      <c r="K12" s="104"/>
    </row>
    <row r="13" spans="1:11" ht="18" customHeight="1">
      <c r="A13" s="91">
        <v>8</v>
      </c>
      <c r="B13" s="94"/>
      <c r="C13" s="91"/>
      <c r="D13" s="91" t="s">
        <v>28</v>
      </c>
      <c r="E13" s="93">
        <v>1</v>
      </c>
      <c r="F13" s="93"/>
      <c r="G13" s="91" t="s">
        <v>20</v>
      </c>
      <c r="H13" s="91" t="s">
        <v>20</v>
      </c>
      <c r="I13" s="102"/>
      <c r="J13" s="91"/>
      <c r="K13" s="104"/>
    </row>
    <row r="14" spans="1:11" ht="18" customHeight="1">
      <c r="A14" s="91">
        <v>9</v>
      </c>
      <c r="B14" s="94"/>
      <c r="C14" s="91"/>
      <c r="D14" s="91" t="s">
        <v>29</v>
      </c>
      <c r="E14" s="93">
        <v>1</v>
      </c>
      <c r="F14" s="93"/>
      <c r="G14" s="91" t="s">
        <v>20</v>
      </c>
      <c r="H14" s="91" t="s">
        <v>20</v>
      </c>
      <c r="I14" s="102"/>
      <c r="J14" s="91"/>
      <c r="K14" s="104"/>
    </row>
    <row r="15" spans="1:11" ht="18" customHeight="1">
      <c r="A15" s="91">
        <v>10</v>
      </c>
      <c r="B15" s="94"/>
      <c r="C15" s="91"/>
      <c r="D15" s="91" t="s">
        <v>30</v>
      </c>
      <c r="E15" s="93">
        <v>2</v>
      </c>
      <c r="F15" s="93"/>
      <c r="G15" s="91" t="s">
        <v>20</v>
      </c>
      <c r="H15" s="91" t="s">
        <v>20</v>
      </c>
      <c r="I15" s="102"/>
      <c r="J15" s="91"/>
      <c r="K15" s="104"/>
    </row>
    <row r="16" spans="1:11" ht="18" customHeight="1">
      <c r="A16" s="91">
        <v>11</v>
      </c>
      <c r="B16" s="94"/>
      <c r="C16" s="91"/>
      <c r="D16" s="91" t="s">
        <v>31</v>
      </c>
      <c r="E16" s="93">
        <v>3</v>
      </c>
      <c r="F16" s="93"/>
      <c r="G16" s="91" t="s">
        <v>20</v>
      </c>
      <c r="H16" s="91" t="s">
        <v>20</v>
      </c>
      <c r="I16" s="102"/>
      <c r="J16" s="91"/>
      <c r="K16" s="104"/>
    </row>
    <row r="17" spans="1:11" ht="18" customHeight="1">
      <c r="A17" s="91">
        <v>12</v>
      </c>
      <c r="B17" s="94"/>
      <c r="C17" s="91"/>
      <c r="D17" s="91" t="s">
        <v>32</v>
      </c>
      <c r="E17" s="93">
        <v>3</v>
      </c>
      <c r="F17" s="93"/>
      <c r="G17" s="91" t="s">
        <v>20</v>
      </c>
      <c r="H17" s="91" t="s">
        <v>20</v>
      </c>
      <c r="I17" s="102"/>
      <c r="J17" s="91"/>
      <c r="K17" s="105"/>
    </row>
    <row r="18" spans="1:11" ht="18" customHeight="1">
      <c r="A18" s="91">
        <v>1</v>
      </c>
      <c r="B18" s="91" t="s">
        <v>33</v>
      </c>
      <c r="C18" s="91" t="s">
        <v>34</v>
      </c>
      <c r="D18" s="91" t="s">
        <v>35</v>
      </c>
      <c r="E18" s="95">
        <v>3</v>
      </c>
      <c r="F18" s="96" t="s">
        <v>36</v>
      </c>
      <c r="G18" s="91" t="s">
        <v>20</v>
      </c>
      <c r="H18" s="91" t="s">
        <v>20</v>
      </c>
      <c r="I18" s="106" t="s">
        <v>37</v>
      </c>
      <c r="J18" s="91">
        <v>18</v>
      </c>
      <c r="K18" s="107">
        <v>14.4</v>
      </c>
    </row>
    <row r="19" spans="1:11" ht="18" customHeight="1">
      <c r="A19" s="91">
        <v>2</v>
      </c>
      <c r="B19" s="91"/>
      <c r="C19" s="91"/>
      <c r="D19" s="91" t="s">
        <v>38</v>
      </c>
      <c r="E19" s="95">
        <v>6</v>
      </c>
      <c r="F19" s="96"/>
      <c r="G19" s="91" t="s">
        <v>20</v>
      </c>
      <c r="H19" s="91" t="s">
        <v>20</v>
      </c>
      <c r="I19" s="106"/>
      <c r="J19" s="91"/>
      <c r="K19" s="107"/>
    </row>
    <row r="20" spans="1:11" ht="18" customHeight="1">
      <c r="A20" s="91">
        <v>3</v>
      </c>
      <c r="B20" s="91"/>
      <c r="C20" s="91"/>
      <c r="D20" s="91" t="s">
        <v>39</v>
      </c>
      <c r="E20" s="95">
        <v>3</v>
      </c>
      <c r="F20" s="96"/>
      <c r="G20" s="91" t="s">
        <v>20</v>
      </c>
      <c r="H20" s="91" t="s">
        <v>20</v>
      </c>
      <c r="I20" s="106"/>
      <c r="J20" s="91"/>
      <c r="K20" s="107"/>
    </row>
    <row r="21" spans="1:11" ht="18" customHeight="1">
      <c r="A21" s="91">
        <v>4</v>
      </c>
      <c r="B21" s="91"/>
      <c r="C21" s="91"/>
      <c r="D21" s="91" t="s">
        <v>40</v>
      </c>
      <c r="E21" s="95">
        <v>2</v>
      </c>
      <c r="F21" s="96"/>
      <c r="G21" s="91" t="s">
        <v>20</v>
      </c>
      <c r="H21" s="91" t="s">
        <v>20</v>
      </c>
      <c r="I21" s="106"/>
      <c r="J21" s="91"/>
      <c r="K21" s="107"/>
    </row>
    <row r="22" spans="1:11" ht="18" customHeight="1">
      <c r="A22" s="91">
        <v>5</v>
      </c>
      <c r="B22" s="91"/>
      <c r="C22" s="91"/>
      <c r="D22" s="91" t="s">
        <v>41</v>
      </c>
      <c r="E22" s="95">
        <v>2</v>
      </c>
      <c r="F22" s="96"/>
      <c r="G22" s="91" t="s">
        <v>20</v>
      </c>
      <c r="H22" s="91" t="s">
        <v>20</v>
      </c>
      <c r="I22" s="106"/>
      <c r="J22" s="91"/>
      <c r="K22" s="107"/>
    </row>
    <row r="23" spans="1:11" ht="18" customHeight="1">
      <c r="A23" s="91">
        <v>6</v>
      </c>
      <c r="B23" s="91"/>
      <c r="C23" s="91"/>
      <c r="D23" s="91" t="s">
        <v>42</v>
      </c>
      <c r="E23" s="95">
        <v>5</v>
      </c>
      <c r="F23" s="96"/>
      <c r="G23" s="91" t="s">
        <v>20</v>
      </c>
      <c r="H23" s="91" t="s">
        <v>20</v>
      </c>
      <c r="I23" s="106"/>
      <c r="J23" s="91"/>
      <c r="K23" s="107"/>
    </row>
    <row r="24" spans="1:11" ht="18" customHeight="1">
      <c r="A24" s="91">
        <v>7</v>
      </c>
      <c r="B24" s="91"/>
      <c r="C24" s="91"/>
      <c r="D24" s="91" t="s">
        <v>43</v>
      </c>
      <c r="E24" s="95">
        <v>2</v>
      </c>
      <c r="F24" s="96"/>
      <c r="G24" s="91" t="s">
        <v>20</v>
      </c>
      <c r="H24" s="91" t="s">
        <v>20</v>
      </c>
      <c r="I24" s="106"/>
      <c r="J24" s="91"/>
      <c r="K24" s="107"/>
    </row>
  </sheetData>
  <sheetProtection/>
  <mergeCells count="22">
    <mergeCell ref="A2:K2"/>
    <mergeCell ref="F3:G3"/>
    <mergeCell ref="H3:I3"/>
    <mergeCell ref="A3:A4"/>
    <mergeCell ref="B3:B4"/>
    <mergeCell ref="B6:B17"/>
    <mergeCell ref="B18:B24"/>
    <mergeCell ref="C3:C4"/>
    <mergeCell ref="C6:C17"/>
    <mergeCell ref="C18:C24"/>
    <mergeCell ref="D3:D4"/>
    <mergeCell ref="E3:E4"/>
    <mergeCell ref="F6:F17"/>
    <mergeCell ref="F18:F24"/>
    <mergeCell ref="I6:I17"/>
    <mergeCell ref="I18:I24"/>
    <mergeCell ref="J3:J4"/>
    <mergeCell ref="J6:J17"/>
    <mergeCell ref="J18:J24"/>
    <mergeCell ref="K3:K4"/>
    <mergeCell ref="K6:K17"/>
    <mergeCell ref="K18:K24"/>
  </mergeCells>
  <printOptions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75" zoomScaleNormal="75" workbookViewId="0" topLeftCell="A1">
      <selection activeCell="P9" sqref="P9"/>
    </sheetView>
  </sheetViews>
  <sheetFormatPr defaultColWidth="9.00390625" defaultRowHeight="13.5"/>
  <cols>
    <col min="1" max="1" width="6.125" style="57" customWidth="1"/>
    <col min="2" max="2" width="10.375" style="57" customWidth="1"/>
    <col min="3" max="3" width="17.125" style="57" customWidth="1"/>
    <col min="4" max="4" width="31.375" style="57" customWidth="1"/>
    <col min="5" max="5" width="11.375" style="57" customWidth="1"/>
    <col min="6" max="6" width="28.375" style="57" customWidth="1"/>
    <col min="7" max="7" width="6.625" style="57" customWidth="1"/>
    <col min="8" max="8" width="11.875" style="57" customWidth="1"/>
    <col min="9" max="9" width="6.625" style="57" customWidth="1"/>
    <col min="10" max="10" width="8.875" style="57" customWidth="1"/>
    <col min="11" max="11" width="10.125" style="57" customWidth="1"/>
    <col min="12" max="12" width="11.375" style="57" customWidth="1"/>
    <col min="13" max="13" width="8.50390625" style="57" customWidth="1"/>
    <col min="14" max="14" width="11.125" style="57" customWidth="1"/>
    <col min="15" max="15" width="11.375" style="57" customWidth="1"/>
    <col min="16" max="16" width="11.50390625" style="57" customWidth="1"/>
    <col min="17" max="17" width="9.625" style="57" customWidth="1"/>
    <col min="18" max="18" width="11.00390625" style="57" customWidth="1"/>
    <col min="19" max="19" width="12.50390625" style="57" customWidth="1"/>
    <col min="20" max="20" width="12.00390625" style="57" customWidth="1"/>
    <col min="21" max="21" width="16.625" style="58" customWidth="1"/>
    <col min="22" max="22" width="9.00390625" style="57" customWidth="1"/>
    <col min="23" max="23" width="23.375" style="57" customWidth="1"/>
    <col min="24" max="16384" width="9.00390625" style="57" customWidth="1"/>
  </cols>
  <sheetData>
    <row r="1" spans="1:21" s="56" customFormat="1" ht="27" customHeight="1">
      <c r="A1" s="56" t="s">
        <v>44</v>
      </c>
      <c r="U1" s="80"/>
    </row>
    <row r="2" spans="1:21" ht="25.5" customHeight="1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8" customHeight="1">
      <c r="A3" s="60" t="s">
        <v>2</v>
      </c>
      <c r="B3" s="60" t="s">
        <v>3</v>
      </c>
      <c r="C3" s="60" t="s">
        <v>4</v>
      </c>
      <c r="D3" s="60" t="s">
        <v>46</v>
      </c>
      <c r="E3" s="60" t="s">
        <v>47</v>
      </c>
      <c r="F3" s="60" t="s">
        <v>48</v>
      </c>
      <c r="G3" s="60" t="s">
        <v>49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81" t="s">
        <v>50</v>
      </c>
      <c r="U3" s="81" t="s">
        <v>51</v>
      </c>
    </row>
    <row r="4" spans="1:21" ht="19.5" customHeight="1">
      <c r="A4" s="60"/>
      <c r="B4" s="60"/>
      <c r="C4" s="60"/>
      <c r="D4" s="60"/>
      <c r="E4" s="60"/>
      <c r="F4" s="60"/>
      <c r="G4" s="60" t="s">
        <v>52</v>
      </c>
      <c r="H4" s="60"/>
      <c r="I4" s="60" t="s">
        <v>53</v>
      </c>
      <c r="J4" s="60"/>
      <c r="K4" s="60"/>
      <c r="L4" s="60" t="s">
        <v>54</v>
      </c>
      <c r="M4" s="60"/>
      <c r="N4" s="60" t="s">
        <v>55</v>
      </c>
      <c r="O4" s="60"/>
      <c r="P4" s="60"/>
      <c r="Q4" s="60" t="s">
        <v>56</v>
      </c>
      <c r="R4" s="60"/>
      <c r="S4" s="60"/>
      <c r="T4" s="81"/>
      <c r="U4" s="81"/>
    </row>
    <row r="5" spans="1:21" ht="36.75" customHeight="1">
      <c r="A5" s="60"/>
      <c r="B5" s="60"/>
      <c r="C5" s="60"/>
      <c r="D5" s="60"/>
      <c r="E5" s="60"/>
      <c r="F5" s="60"/>
      <c r="G5" s="60" t="s">
        <v>57</v>
      </c>
      <c r="H5" s="60" t="s">
        <v>58</v>
      </c>
      <c r="I5" s="60" t="s">
        <v>59</v>
      </c>
      <c r="J5" s="60" t="s">
        <v>60</v>
      </c>
      <c r="K5" s="60" t="s">
        <v>61</v>
      </c>
      <c r="L5" s="60" t="s">
        <v>59</v>
      </c>
      <c r="M5" s="60" t="s">
        <v>58</v>
      </c>
      <c r="N5" s="60" t="s">
        <v>62</v>
      </c>
      <c r="O5" s="60" t="s">
        <v>63</v>
      </c>
      <c r="P5" s="60" t="s">
        <v>58</v>
      </c>
      <c r="Q5" s="60" t="s">
        <v>64</v>
      </c>
      <c r="R5" s="60" t="s">
        <v>65</v>
      </c>
      <c r="S5" s="60" t="s">
        <v>66</v>
      </c>
      <c r="T5" s="81"/>
      <c r="U5" s="81"/>
    </row>
    <row r="6" spans="1:21" ht="18" customHeight="1">
      <c r="A6" s="61" t="s">
        <v>14</v>
      </c>
      <c r="B6" s="62" t="s">
        <v>67</v>
      </c>
      <c r="C6" s="62" t="s">
        <v>68</v>
      </c>
      <c r="D6" s="62" t="s">
        <v>69</v>
      </c>
      <c r="E6" s="62">
        <f>SUM(E7:E52)</f>
        <v>26687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82">
        <f>SUM(T7:T52)</f>
        <v>356.99999999999994</v>
      </c>
      <c r="U6" s="81">
        <f>SUM(U7:U52)</f>
        <v>215.29999999999998</v>
      </c>
    </row>
    <row r="7" spans="1:21" ht="21" customHeight="1">
      <c r="A7" s="62">
        <v>1</v>
      </c>
      <c r="B7" s="62" t="s">
        <v>70</v>
      </c>
      <c r="C7" s="62" t="s">
        <v>71</v>
      </c>
      <c r="D7" s="62" t="s">
        <v>72</v>
      </c>
      <c r="E7" s="62">
        <v>320</v>
      </c>
      <c r="F7" s="62" t="s">
        <v>73</v>
      </c>
      <c r="G7" s="62">
        <v>1</v>
      </c>
      <c r="H7" s="62">
        <v>0.3</v>
      </c>
      <c r="I7" s="62"/>
      <c r="J7" s="62"/>
      <c r="K7" s="62"/>
      <c r="L7" s="62">
        <v>1</v>
      </c>
      <c r="M7" s="62">
        <v>1</v>
      </c>
      <c r="N7" s="62">
        <v>63</v>
      </c>
      <c r="O7" s="62">
        <v>0.5</v>
      </c>
      <c r="P7" s="62">
        <v>1</v>
      </c>
      <c r="Q7" s="62"/>
      <c r="R7" s="62"/>
      <c r="S7" s="62"/>
      <c r="T7" s="62">
        <f>H7+K7+M7+P7+S7</f>
        <v>2.3</v>
      </c>
      <c r="U7" s="82">
        <v>2.3</v>
      </c>
    </row>
    <row r="8" spans="1:21" ht="14.25">
      <c r="A8" s="62">
        <v>2</v>
      </c>
      <c r="B8" s="62"/>
      <c r="C8" s="62" t="s">
        <v>74</v>
      </c>
      <c r="D8" s="62" t="s">
        <v>75</v>
      </c>
      <c r="E8" s="62">
        <v>260</v>
      </c>
      <c r="F8" s="62" t="s">
        <v>76</v>
      </c>
      <c r="G8" s="62"/>
      <c r="H8" s="62"/>
      <c r="I8" s="62"/>
      <c r="J8" s="62"/>
      <c r="K8" s="62"/>
      <c r="L8" s="62"/>
      <c r="M8" s="62"/>
      <c r="N8" s="62">
        <v>50</v>
      </c>
      <c r="O8" s="62">
        <v>0.3</v>
      </c>
      <c r="P8" s="62">
        <v>0.5</v>
      </c>
      <c r="Q8" s="62"/>
      <c r="R8" s="62"/>
      <c r="S8" s="62"/>
      <c r="T8" s="62">
        <f aca="true" t="shared" si="0" ref="T8:T51">H8+K8+M8+P8+S8</f>
        <v>0.5</v>
      </c>
      <c r="U8" s="82">
        <v>0.5</v>
      </c>
    </row>
    <row r="9" spans="1:21" ht="14.25">
      <c r="A9" s="62">
        <v>3</v>
      </c>
      <c r="B9" s="62"/>
      <c r="C9" s="62" t="s">
        <v>77</v>
      </c>
      <c r="D9" s="62" t="s">
        <v>78</v>
      </c>
      <c r="E9" s="62">
        <v>370</v>
      </c>
      <c r="F9" s="62" t="s">
        <v>79</v>
      </c>
      <c r="G9" s="62"/>
      <c r="H9" s="62"/>
      <c r="I9" s="62">
        <v>1</v>
      </c>
      <c r="J9" s="62">
        <v>30</v>
      </c>
      <c r="K9" s="62">
        <v>5</v>
      </c>
      <c r="L9" s="62"/>
      <c r="M9" s="62"/>
      <c r="N9" s="62">
        <v>63</v>
      </c>
      <c r="O9" s="62">
        <v>0.3</v>
      </c>
      <c r="P9" s="62">
        <v>0.6</v>
      </c>
      <c r="Q9" s="62"/>
      <c r="R9" s="62"/>
      <c r="S9" s="62"/>
      <c r="T9" s="62">
        <f t="shared" si="0"/>
        <v>5.6</v>
      </c>
      <c r="U9" s="82">
        <v>3.6</v>
      </c>
    </row>
    <row r="10" spans="1:21" s="57" customFormat="1" ht="14.25">
      <c r="A10" s="62">
        <v>4</v>
      </c>
      <c r="B10" s="62" t="s">
        <v>16</v>
      </c>
      <c r="C10" s="62" t="s">
        <v>80</v>
      </c>
      <c r="D10" s="62" t="s">
        <v>81</v>
      </c>
      <c r="E10" s="62">
        <v>300</v>
      </c>
      <c r="F10" s="62" t="s">
        <v>82</v>
      </c>
      <c r="G10" s="62"/>
      <c r="H10" s="62"/>
      <c r="I10" s="62">
        <v>2</v>
      </c>
      <c r="J10" s="62">
        <v>20</v>
      </c>
      <c r="K10" s="62">
        <v>5</v>
      </c>
      <c r="L10" s="62">
        <v>2</v>
      </c>
      <c r="M10" s="62">
        <v>2</v>
      </c>
      <c r="N10" s="62">
        <v>63</v>
      </c>
      <c r="O10" s="62">
        <v>2.5</v>
      </c>
      <c r="P10" s="62">
        <v>5.1</v>
      </c>
      <c r="Q10" s="62"/>
      <c r="R10" s="62"/>
      <c r="S10" s="62"/>
      <c r="T10" s="62">
        <f t="shared" si="0"/>
        <v>12.1</v>
      </c>
      <c r="U10" s="82">
        <v>7</v>
      </c>
    </row>
    <row r="11" spans="1:21" s="57" customFormat="1" ht="14.25">
      <c r="A11" s="62">
        <v>5</v>
      </c>
      <c r="B11" s="62"/>
      <c r="C11" s="62"/>
      <c r="D11" s="62" t="s">
        <v>83</v>
      </c>
      <c r="E11" s="62">
        <v>100</v>
      </c>
      <c r="F11" s="62"/>
      <c r="G11" s="62"/>
      <c r="H11" s="62"/>
      <c r="I11" s="62">
        <v>1</v>
      </c>
      <c r="J11" s="62">
        <v>20</v>
      </c>
      <c r="K11" s="62">
        <v>2.5</v>
      </c>
      <c r="L11" s="62">
        <v>1</v>
      </c>
      <c r="M11" s="62">
        <v>1</v>
      </c>
      <c r="N11" s="62">
        <v>50</v>
      </c>
      <c r="O11" s="62">
        <v>1.5</v>
      </c>
      <c r="P11" s="62">
        <v>2.1</v>
      </c>
      <c r="Q11" s="62"/>
      <c r="R11" s="62"/>
      <c r="S11" s="62"/>
      <c r="T11" s="62">
        <f t="shared" si="0"/>
        <v>5.6</v>
      </c>
      <c r="U11" s="82">
        <v>3.6</v>
      </c>
    </row>
    <row r="12" spans="1:21" ht="14.25">
      <c r="A12" s="62">
        <v>6</v>
      </c>
      <c r="B12" s="62" t="s">
        <v>84</v>
      </c>
      <c r="C12" s="62" t="s">
        <v>85</v>
      </c>
      <c r="D12" s="62" t="s">
        <v>86</v>
      </c>
      <c r="E12" s="62">
        <v>850</v>
      </c>
      <c r="F12" s="62" t="s">
        <v>73</v>
      </c>
      <c r="G12" s="62">
        <v>2</v>
      </c>
      <c r="H12" s="62">
        <v>0.6</v>
      </c>
      <c r="I12" s="62"/>
      <c r="J12" s="62"/>
      <c r="K12" s="62"/>
      <c r="L12" s="62">
        <v>1</v>
      </c>
      <c r="M12" s="62">
        <v>1</v>
      </c>
      <c r="N12" s="62">
        <v>75</v>
      </c>
      <c r="O12" s="62">
        <v>0.4</v>
      </c>
      <c r="P12" s="62">
        <v>1.1</v>
      </c>
      <c r="Q12" s="62">
        <v>110</v>
      </c>
      <c r="R12" s="62">
        <v>2</v>
      </c>
      <c r="S12" s="62">
        <v>9.9</v>
      </c>
      <c r="T12" s="62">
        <f t="shared" si="0"/>
        <v>12.600000000000001</v>
      </c>
      <c r="U12" s="82">
        <v>7.3</v>
      </c>
    </row>
    <row r="13" spans="1:21" ht="14.25">
      <c r="A13" s="62">
        <v>7</v>
      </c>
      <c r="B13" s="62"/>
      <c r="C13" s="62" t="s">
        <v>87</v>
      </c>
      <c r="D13" s="62" t="s">
        <v>88</v>
      </c>
      <c r="E13" s="62">
        <v>600</v>
      </c>
      <c r="F13" s="62" t="s">
        <v>89</v>
      </c>
      <c r="G13" s="62">
        <v>1</v>
      </c>
      <c r="H13" s="62">
        <v>0.3</v>
      </c>
      <c r="I13" s="62">
        <v>1</v>
      </c>
      <c r="J13" s="62">
        <v>50</v>
      </c>
      <c r="K13" s="62">
        <v>5.5</v>
      </c>
      <c r="L13" s="62">
        <v>1</v>
      </c>
      <c r="M13" s="62">
        <v>1</v>
      </c>
      <c r="N13" s="62">
        <v>90</v>
      </c>
      <c r="O13" s="62">
        <v>2.5</v>
      </c>
      <c r="P13" s="62">
        <v>8.4</v>
      </c>
      <c r="Q13" s="62">
        <v>110</v>
      </c>
      <c r="R13" s="62">
        <v>0.3</v>
      </c>
      <c r="S13" s="62">
        <v>1.5</v>
      </c>
      <c r="T13" s="62">
        <f t="shared" si="0"/>
        <v>16.7</v>
      </c>
      <c r="U13" s="82">
        <v>9.7</v>
      </c>
    </row>
    <row r="14" spans="1:21" ht="14.25">
      <c r="A14" s="62">
        <v>8</v>
      </c>
      <c r="B14" s="62"/>
      <c r="C14" s="62" t="s">
        <v>90</v>
      </c>
      <c r="D14" s="62" t="s">
        <v>91</v>
      </c>
      <c r="E14" s="62">
        <v>330</v>
      </c>
      <c r="F14" s="62" t="s">
        <v>36</v>
      </c>
      <c r="G14" s="62">
        <v>1</v>
      </c>
      <c r="H14" s="62">
        <v>0.3</v>
      </c>
      <c r="I14" s="62"/>
      <c r="J14" s="62"/>
      <c r="K14" s="62"/>
      <c r="L14" s="62">
        <v>1</v>
      </c>
      <c r="M14" s="62">
        <v>1</v>
      </c>
      <c r="N14" s="62">
        <v>75</v>
      </c>
      <c r="O14" s="62">
        <v>1.3</v>
      </c>
      <c r="P14" s="62">
        <v>3.4</v>
      </c>
      <c r="Q14" s="62">
        <v>90</v>
      </c>
      <c r="R14" s="62">
        <v>0.5</v>
      </c>
      <c r="S14" s="62">
        <v>1.7</v>
      </c>
      <c r="T14" s="62">
        <f t="shared" si="0"/>
        <v>6.4</v>
      </c>
      <c r="U14" s="82">
        <v>3.7</v>
      </c>
    </row>
    <row r="15" spans="1:21" ht="14.25">
      <c r="A15" s="62">
        <v>9</v>
      </c>
      <c r="B15" s="62"/>
      <c r="C15" s="62" t="s">
        <v>92</v>
      </c>
      <c r="D15" s="62" t="s">
        <v>93</v>
      </c>
      <c r="E15" s="62">
        <v>300</v>
      </c>
      <c r="F15" s="62" t="s">
        <v>36</v>
      </c>
      <c r="G15" s="62">
        <v>1</v>
      </c>
      <c r="H15" s="62">
        <v>0.3</v>
      </c>
      <c r="I15" s="62">
        <v>1</v>
      </c>
      <c r="J15" s="62">
        <v>30</v>
      </c>
      <c r="K15" s="62">
        <v>3.5</v>
      </c>
      <c r="L15" s="62">
        <v>1</v>
      </c>
      <c r="M15" s="62">
        <v>1</v>
      </c>
      <c r="N15" s="62">
        <v>75</v>
      </c>
      <c r="O15" s="62">
        <v>2</v>
      </c>
      <c r="P15" s="62">
        <v>5.7</v>
      </c>
      <c r="Q15" s="62">
        <v>90</v>
      </c>
      <c r="R15" s="62">
        <v>1</v>
      </c>
      <c r="S15" s="62">
        <v>3.4</v>
      </c>
      <c r="T15" s="62">
        <f t="shared" si="0"/>
        <v>13.9</v>
      </c>
      <c r="U15" s="82">
        <v>8.1</v>
      </c>
    </row>
    <row r="16" spans="1:21" ht="14.25">
      <c r="A16" s="62">
        <v>10</v>
      </c>
      <c r="B16" s="62"/>
      <c r="C16" s="62" t="s">
        <v>94</v>
      </c>
      <c r="D16" s="62" t="s">
        <v>95</v>
      </c>
      <c r="E16" s="62">
        <v>600</v>
      </c>
      <c r="F16" s="62" t="s">
        <v>96</v>
      </c>
      <c r="G16" s="62">
        <v>1</v>
      </c>
      <c r="H16" s="62">
        <v>0.3</v>
      </c>
      <c r="I16" s="62"/>
      <c r="J16" s="62"/>
      <c r="K16" s="62"/>
      <c r="L16" s="62">
        <v>1</v>
      </c>
      <c r="M16" s="62">
        <v>1</v>
      </c>
      <c r="N16" s="62">
        <v>75</v>
      </c>
      <c r="O16" s="62">
        <v>1.1</v>
      </c>
      <c r="P16" s="62">
        <v>3.1</v>
      </c>
      <c r="Q16" s="62"/>
      <c r="R16" s="62"/>
      <c r="S16" s="62"/>
      <c r="T16" s="62">
        <f t="shared" si="0"/>
        <v>4.4</v>
      </c>
      <c r="U16" s="82">
        <v>3.6</v>
      </c>
    </row>
    <row r="17" spans="1:21" s="57" customFormat="1" ht="18.75" customHeight="1">
      <c r="A17" s="62">
        <v>11</v>
      </c>
      <c r="B17" s="62" t="s">
        <v>97</v>
      </c>
      <c r="C17" s="62" t="s">
        <v>98</v>
      </c>
      <c r="D17" s="62" t="s">
        <v>99</v>
      </c>
      <c r="E17" s="62">
        <v>320</v>
      </c>
      <c r="F17" s="62" t="s">
        <v>100</v>
      </c>
      <c r="G17" s="62">
        <v>2</v>
      </c>
      <c r="H17" s="62">
        <v>0.6</v>
      </c>
      <c r="I17" s="62">
        <v>2</v>
      </c>
      <c r="J17" s="62">
        <v>20</v>
      </c>
      <c r="K17" s="62">
        <v>5</v>
      </c>
      <c r="L17" s="62">
        <v>2</v>
      </c>
      <c r="M17" s="62">
        <v>2</v>
      </c>
      <c r="N17" s="62">
        <v>50</v>
      </c>
      <c r="O17" s="62">
        <v>0.4</v>
      </c>
      <c r="P17" s="62">
        <v>0.3</v>
      </c>
      <c r="Q17" s="62">
        <v>75</v>
      </c>
      <c r="R17" s="62">
        <v>2.6</v>
      </c>
      <c r="S17" s="62">
        <v>7.4</v>
      </c>
      <c r="T17" s="62">
        <f t="shared" si="0"/>
        <v>15.3</v>
      </c>
      <c r="U17" s="82">
        <v>8.9</v>
      </c>
    </row>
    <row r="18" spans="1:21" s="57" customFormat="1" ht="16.5" customHeight="1">
      <c r="A18" s="62">
        <v>12</v>
      </c>
      <c r="B18" s="62"/>
      <c r="C18" s="62" t="s">
        <v>101</v>
      </c>
      <c r="D18" s="62" t="s">
        <v>102</v>
      </c>
      <c r="E18" s="62">
        <v>300</v>
      </c>
      <c r="F18" s="62" t="s">
        <v>100</v>
      </c>
      <c r="G18" s="62"/>
      <c r="H18" s="62"/>
      <c r="I18" s="62">
        <v>2</v>
      </c>
      <c r="J18" s="62">
        <v>20</v>
      </c>
      <c r="K18" s="62">
        <v>5</v>
      </c>
      <c r="L18" s="62">
        <v>2</v>
      </c>
      <c r="M18" s="62">
        <v>2</v>
      </c>
      <c r="N18" s="62">
        <v>50</v>
      </c>
      <c r="O18" s="62">
        <v>1.5</v>
      </c>
      <c r="P18" s="62">
        <v>2.1</v>
      </c>
      <c r="Q18" s="62"/>
      <c r="R18" s="62"/>
      <c r="S18" s="62"/>
      <c r="T18" s="62">
        <f t="shared" si="0"/>
        <v>9.1</v>
      </c>
      <c r="U18" s="82">
        <v>5.3</v>
      </c>
    </row>
    <row r="19" spans="1:21" s="57" customFormat="1" ht="15.75" customHeight="1">
      <c r="A19" s="62">
        <v>13</v>
      </c>
      <c r="B19" s="62" t="s">
        <v>103</v>
      </c>
      <c r="C19" s="62" t="s">
        <v>104</v>
      </c>
      <c r="D19" s="62" t="s">
        <v>105</v>
      </c>
      <c r="E19" s="62">
        <v>1080</v>
      </c>
      <c r="F19" s="62" t="s">
        <v>106</v>
      </c>
      <c r="G19" s="62"/>
      <c r="H19" s="62"/>
      <c r="I19" s="62"/>
      <c r="J19" s="62"/>
      <c r="K19" s="62"/>
      <c r="L19" s="62"/>
      <c r="M19" s="62"/>
      <c r="N19" s="62">
        <v>90</v>
      </c>
      <c r="O19" s="62">
        <v>1</v>
      </c>
      <c r="P19" s="62">
        <v>3.5</v>
      </c>
      <c r="Q19" s="62"/>
      <c r="R19" s="62"/>
      <c r="S19" s="62"/>
      <c r="T19" s="62">
        <f t="shared" si="0"/>
        <v>3.5</v>
      </c>
      <c r="U19" s="82">
        <v>2.8</v>
      </c>
    </row>
    <row r="20" spans="1:21" s="57" customFormat="1" ht="14.25">
      <c r="A20" s="62">
        <v>14</v>
      </c>
      <c r="B20" s="62"/>
      <c r="C20" s="62" t="s">
        <v>107</v>
      </c>
      <c r="D20" s="62" t="s">
        <v>108</v>
      </c>
      <c r="E20" s="62">
        <v>450</v>
      </c>
      <c r="F20" s="62" t="s">
        <v>96</v>
      </c>
      <c r="G20" s="62"/>
      <c r="H20" s="62"/>
      <c r="I20" s="62">
        <v>1</v>
      </c>
      <c r="J20" s="62">
        <v>50</v>
      </c>
      <c r="K20" s="62">
        <v>5</v>
      </c>
      <c r="L20" s="62">
        <v>1</v>
      </c>
      <c r="M20" s="62">
        <v>3</v>
      </c>
      <c r="N20" s="62"/>
      <c r="O20" s="62"/>
      <c r="P20" s="62"/>
      <c r="Q20" s="62"/>
      <c r="R20" s="62"/>
      <c r="S20" s="62"/>
      <c r="T20" s="62">
        <f t="shared" si="0"/>
        <v>8</v>
      </c>
      <c r="U20" s="82">
        <v>4.6</v>
      </c>
    </row>
    <row r="21" spans="1:21" s="57" customFormat="1" ht="14.25">
      <c r="A21" s="62">
        <v>15</v>
      </c>
      <c r="B21" s="62"/>
      <c r="C21" s="62" t="s">
        <v>109</v>
      </c>
      <c r="D21" s="62" t="s">
        <v>110</v>
      </c>
      <c r="E21" s="62">
        <v>165</v>
      </c>
      <c r="F21" s="62" t="s">
        <v>100</v>
      </c>
      <c r="G21" s="62">
        <v>1</v>
      </c>
      <c r="H21" s="62">
        <v>1.5</v>
      </c>
      <c r="I21" s="62"/>
      <c r="J21" s="62"/>
      <c r="K21" s="62"/>
      <c r="L21" s="62"/>
      <c r="M21" s="62"/>
      <c r="N21" s="62">
        <v>50</v>
      </c>
      <c r="O21" s="62">
        <v>1</v>
      </c>
      <c r="P21" s="62">
        <v>1.5</v>
      </c>
      <c r="Q21" s="62"/>
      <c r="R21" s="62"/>
      <c r="S21" s="62"/>
      <c r="T21" s="62">
        <f t="shared" si="0"/>
        <v>3</v>
      </c>
      <c r="U21" s="82">
        <v>2.8</v>
      </c>
    </row>
    <row r="22" spans="1:21" s="57" customFormat="1" ht="14.25">
      <c r="A22" s="62">
        <v>16</v>
      </c>
      <c r="B22" s="62" t="s">
        <v>111</v>
      </c>
      <c r="C22" s="62" t="s">
        <v>112</v>
      </c>
      <c r="D22" s="62" t="s">
        <v>113</v>
      </c>
      <c r="E22" s="62">
        <v>3120</v>
      </c>
      <c r="F22" s="62" t="s">
        <v>100</v>
      </c>
      <c r="G22" s="62">
        <v>1</v>
      </c>
      <c r="H22" s="62">
        <v>2</v>
      </c>
      <c r="I22" s="62">
        <v>1</v>
      </c>
      <c r="J22" s="62">
        <v>50</v>
      </c>
      <c r="K22" s="62">
        <v>5</v>
      </c>
      <c r="L22" s="62">
        <v>1</v>
      </c>
      <c r="M22" s="62">
        <v>10</v>
      </c>
      <c r="N22" s="62">
        <v>110</v>
      </c>
      <c r="O22" s="62">
        <v>2</v>
      </c>
      <c r="P22" s="62">
        <v>9</v>
      </c>
      <c r="Q22" s="62">
        <v>75</v>
      </c>
      <c r="R22" s="62">
        <v>3.8</v>
      </c>
      <c r="S22" s="62">
        <v>10.5</v>
      </c>
      <c r="T22" s="62">
        <f t="shared" si="0"/>
        <v>36.5</v>
      </c>
      <c r="U22" s="82">
        <v>22.6</v>
      </c>
    </row>
    <row r="23" spans="1:21" s="57" customFormat="1" ht="14.25">
      <c r="A23" s="62">
        <v>17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82"/>
    </row>
    <row r="24" spans="1:21" ht="19.5" customHeight="1">
      <c r="A24" s="62">
        <v>18</v>
      </c>
      <c r="B24" s="62" t="s">
        <v>33</v>
      </c>
      <c r="C24" s="63" t="s">
        <v>114</v>
      </c>
      <c r="D24" s="64" t="s">
        <v>115</v>
      </c>
      <c r="E24" s="64">
        <v>500</v>
      </c>
      <c r="F24" s="62" t="s">
        <v>100</v>
      </c>
      <c r="G24" s="62">
        <v>1</v>
      </c>
      <c r="H24" s="62">
        <v>0.9</v>
      </c>
      <c r="I24" s="62">
        <v>2</v>
      </c>
      <c r="J24" s="62">
        <v>30</v>
      </c>
      <c r="K24" s="62">
        <v>3.1</v>
      </c>
      <c r="L24" s="62"/>
      <c r="M24" s="62"/>
      <c r="N24" s="62">
        <v>75</v>
      </c>
      <c r="O24" s="62">
        <v>2.8</v>
      </c>
      <c r="P24" s="62">
        <v>8</v>
      </c>
      <c r="Q24" s="62"/>
      <c r="R24" s="62"/>
      <c r="S24" s="62"/>
      <c r="T24" s="62">
        <f t="shared" si="0"/>
        <v>12</v>
      </c>
      <c r="U24" s="83">
        <v>7</v>
      </c>
    </row>
    <row r="25" spans="1:21" ht="16.5" customHeight="1">
      <c r="A25" s="62">
        <v>19</v>
      </c>
      <c r="B25" s="62"/>
      <c r="C25" s="63"/>
      <c r="D25" s="64" t="s">
        <v>116</v>
      </c>
      <c r="E25" s="64">
        <v>480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83"/>
    </row>
    <row r="26" spans="1:21" ht="28.5">
      <c r="A26" s="62">
        <v>20</v>
      </c>
      <c r="B26" s="62"/>
      <c r="C26" s="65" t="s">
        <v>117</v>
      </c>
      <c r="D26" s="62" t="s">
        <v>118</v>
      </c>
      <c r="E26" s="66">
        <v>300</v>
      </c>
      <c r="F26" s="62" t="s">
        <v>119</v>
      </c>
      <c r="G26" s="62">
        <v>1</v>
      </c>
      <c r="H26" s="62">
        <v>0.8</v>
      </c>
      <c r="I26" s="62">
        <v>1</v>
      </c>
      <c r="J26" s="62">
        <v>30</v>
      </c>
      <c r="K26" s="62">
        <v>3.5</v>
      </c>
      <c r="L26" s="72"/>
      <c r="M26" s="62"/>
      <c r="N26" s="62">
        <v>63</v>
      </c>
      <c r="O26" s="62">
        <v>0.15</v>
      </c>
      <c r="P26" s="62">
        <v>0.4</v>
      </c>
      <c r="Q26" s="62"/>
      <c r="R26" s="62"/>
      <c r="S26" s="62"/>
      <c r="T26" s="62">
        <f t="shared" si="0"/>
        <v>4.7</v>
      </c>
      <c r="U26" s="84">
        <v>3.7</v>
      </c>
    </row>
    <row r="27" spans="1:21" ht="14.25">
      <c r="A27" s="62">
        <v>21</v>
      </c>
      <c r="B27" s="62"/>
      <c r="C27" s="65" t="s">
        <v>120</v>
      </c>
      <c r="D27" s="62" t="s">
        <v>121</v>
      </c>
      <c r="E27" s="66">
        <v>2100</v>
      </c>
      <c r="F27" s="62" t="s">
        <v>119</v>
      </c>
      <c r="G27" s="62">
        <v>1</v>
      </c>
      <c r="H27" s="62">
        <v>4.2</v>
      </c>
      <c r="I27" s="62">
        <v>1</v>
      </c>
      <c r="J27" s="62">
        <v>50</v>
      </c>
      <c r="K27" s="73">
        <v>10.5</v>
      </c>
      <c r="L27" s="74"/>
      <c r="M27" s="75"/>
      <c r="N27" s="76">
        <v>125</v>
      </c>
      <c r="O27" s="62">
        <v>0.52</v>
      </c>
      <c r="P27" s="62">
        <v>3.5</v>
      </c>
      <c r="Q27" s="74"/>
      <c r="R27" s="74"/>
      <c r="S27" s="74"/>
      <c r="T27" s="62">
        <f t="shared" si="0"/>
        <v>18.2</v>
      </c>
      <c r="U27" s="84">
        <v>10.6</v>
      </c>
    </row>
    <row r="28" spans="1:21" ht="14.25">
      <c r="A28" s="62">
        <v>22</v>
      </c>
      <c r="B28" s="62"/>
      <c r="C28" s="65"/>
      <c r="D28" s="66" t="s">
        <v>122</v>
      </c>
      <c r="E28" s="66">
        <v>300</v>
      </c>
      <c r="F28" s="62"/>
      <c r="G28" s="62"/>
      <c r="H28" s="62"/>
      <c r="I28" s="62">
        <v>1</v>
      </c>
      <c r="J28" s="62">
        <v>50</v>
      </c>
      <c r="K28" s="73"/>
      <c r="L28" s="77"/>
      <c r="M28" s="78"/>
      <c r="N28" s="76"/>
      <c r="O28" s="62"/>
      <c r="P28" s="62"/>
      <c r="Q28" s="77"/>
      <c r="R28" s="77"/>
      <c r="S28" s="77"/>
      <c r="T28" s="62"/>
      <c r="U28" s="84"/>
    </row>
    <row r="29" spans="1:21" ht="14.25">
      <c r="A29" s="62">
        <v>23</v>
      </c>
      <c r="B29" s="62"/>
      <c r="C29" s="65" t="s">
        <v>123</v>
      </c>
      <c r="D29" s="62" t="s">
        <v>124</v>
      </c>
      <c r="E29" s="66">
        <v>50</v>
      </c>
      <c r="F29" s="62" t="s">
        <v>36</v>
      </c>
      <c r="G29" s="62"/>
      <c r="H29" s="62"/>
      <c r="I29" s="62">
        <v>1</v>
      </c>
      <c r="J29" s="62">
        <v>20</v>
      </c>
      <c r="K29" s="62">
        <v>1.5</v>
      </c>
      <c r="L29" s="79"/>
      <c r="M29" s="62"/>
      <c r="N29" s="62">
        <v>50</v>
      </c>
      <c r="O29" s="62">
        <v>0.8</v>
      </c>
      <c r="P29" s="62">
        <f>3.6-1.5</f>
        <v>2.1</v>
      </c>
      <c r="Q29" s="62"/>
      <c r="R29" s="62"/>
      <c r="S29" s="62"/>
      <c r="T29" s="62">
        <f t="shared" si="0"/>
        <v>3.6</v>
      </c>
      <c r="U29" s="84">
        <v>2.1</v>
      </c>
    </row>
    <row r="30" spans="1:21" ht="14.25">
      <c r="A30" s="62">
        <v>24</v>
      </c>
      <c r="B30" s="62"/>
      <c r="C30" s="65" t="s">
        <v>125</v>
      </c>
      <c r="D30" s="66" t="s">
        <v>126</v>
      </c>
      <c r="E30" s="66">
        <v>350</v>
      </c>
      <c r="F30" s="62" t="s">
        <v>36</v>
      </c>
      <c r="G30" s="62">
        <v>1</v>
      </c>
      <c r="H30" s="62">
        <v>1</v>
      </c>
      <c r="I30" s="62"/>
      <c r="J30" s="62"/>
      <c r="K30" s="62"/>
      <c r="L30" s="62"/>
      <c r="M30" s="62"/>
      <c r="N30" s="62">
        <v>50</v>
      </c>
      <c r="O30" s="62">
        <v>1.6</v>
      </c>
      <c r="P30" s="62">
        <v>4.2</v>
      </c>
      <c r="Q30" s="62"/>
      <c r="R30" s="62"/>
      <c r="S30" s="62"/>
      <c r="T30" s="62">
        <f t="shared" si="0"/>
        <v>5.2</v>
      </c>
      <c r="U30" s="84">
        <v>3</v>
      </c>
    </row>
    <row r="31" spans="1:21" ht="14.25">
      <c r="A31" s="62">
        <v>25</v>
      </c>
      <c r="B31" s="62"/>
      <c r="C31" s="65"/>
      <c r="D31" s="62" t="s">
        <v>127</v>
      </c>
      <c r="E31" s="62">
        <v>120</v>
      </c>
      <c r="F31" s="62" t="s">
        <v>36</v>
      </c>
      <c r="G31" s="62">
        <v>1</v>
      </c>
      <c r="H31" s="62">
        <v>0.3</v>
      </c>
      <c r="I31" s="62">
        <v>2</v>
      </c>
      <c r="J31" s="62"/>
      <c r="K31" s="62">
        <v>2</v>
      </c>
      <c r="L31" s="62"/>
      <c r="M31" s="62"/>
      <c r="N31" s="62">
        <v>63</v>
      </c>
      <c r="O31" s="62">
        <v>3.5</v>
      </c>
      <c r="P31" s="62">
        <v>7.2</v>
      </c>
      <c r="Q31" s="62"/>
      <c r="R31" s="62"/>
      <c r="S31" s="62"/>
      <c r="T31" s="62">
        <f t="shared" si="0"/>
        <v>9.5</v>
      </c>
      <c r="U31" s="84">
        <v>5.5</v>
      </c>
    </row>
    <row r="32" spans="1:21" ht="14.25">
      <c r="A32" s="62">
        <v>26</v>
      </c>
      <c r="B32" s="67" t="s">
        <v>128</v>
      </c>
      <c r="C32" s="62" t="s">
        <v>129</v>
      </c>
      <c r="D32" s="62" t="s">
        <v>130</v>
      </c>
      <c r="E32" s="62">
        <v>320</v>
      </c>
      <c r="F32" s="62" t="s">
        <v>96</v>
      </c>
      <c r="G32" s="62"/>
      <c r="H32" s="62"/>
      <c r="I32" s="62"/>
      <c r="J32" s="62"/>
      <c r="K32" s="62"/>
      <c r="L32" s="62">
        <v>1</v>
      </c>
      <c r="M32" s="62">
        <v>1.2</v>
      </c>
      <c r="N32" s="62"/>
      <c r="O32" s="62"/>
      <c r="P32" s="62"/>
      <c r="Q32" s="62"/>
      <c r="R32" s="62"/>
      <c r="S32" s="62"/>
      <c r="T32" s="62">
        <f t="shared" si="0"/>
        <v>1.2</v>
      </c>
      <c r="U32" s="84">
        <v>1</v>
      </c>
    </row>
    <row r="33" spans="1:21" ht="14.25">
      <c r="A33" s="62">
        <v>27</v>
      </c>
      <c r="B33" s="68"/>
      <c r="C33" s="62"/>
      <c r="D33" s="62" t="s">
        <v>131</v>
      </c>
      <c r="E33" s="62">
        <v>240</v>
      </c>
      <c r="F33" s="62" t="s">
        <v>96</v>
      </c>
      <c r="G33" s="62"/>
      <c r="H33" s="62"/>
      <c r="I33" s="62"/>
      <c r="J33" s="62"/>
      <c r="K33" s="62"/>
      <c r="L33" s="62">
        <v>1</v>
      </c>
      <c r="M33" s="62">
        <v>1.2</v>
      </c>
      <c r="N33" s="62"/>
      <c r="O33" s="62"/>
      <c r="P33" s="62"/>
      <c r="Q33" s="62"/>
      <c r="R33" s="62"/>
      <c r="S33" s="62"/>
      <c r="T33" s="62">
        <f t="shared" si="0"/>
        <v>1.2</v>
      </c>
      <c r="U33" s="84">
        <v>1</v>
      </c>
    </row>
    <row r="34" spans="1:21" ht="14.25">
      <c r="A34" s="62">
        <v>28</v>
      </c>
      <c r="B34" s="68"/>
      <c r="C34" s="62" t="s">
        <v>132</v>
      </c>
      <c r="D34" s="62" t="s">
        <v>133</v>
      </c>
      <c r="E34" s="62">
        <v>850</v>
      </c>
      <c r="F34" s="62" t="s">
        <v>134</v>
      </c>
      <c r="G34" s="62">
        <v>1</v>
      </c>
      <c r="H34" s="62">
        <v>1.2</v>
      </c>
      <c r="I34" s="62"/>
      <c r="J34" s="62"/>
      <c r="K34" s="62"/>
      <c r="L34" s="62">
        <v>1</v>
      </c>
      <c r="M34" s="62">
        <v>1.5</v>
      </c>
      <c r="N34" s="62">
        <v>75</v>
      </c>
      <c r="O34" s="62">
        <v>0.8</v>
      </c>
      <c r="P34" s="62">
        <v>3.6</v>
      </c>
      <c r="Q34" s="62"/>
      <c r="R34" s="62"/>
      <c r="S34" s="62"/>
      <c r="T34" s="62">
        <f t="shared" si="0"/>
        <v>6.300000000000001</v>
      </c>
      <c r="U34" s="84">
        <v>5.2</v>
      </c>
    </row>
    <row r="35" spans="1:21" ht="24" customHeight="1">
      <c r="A35" s="62">
        <v>29</v>
      </c>
      <c r="B35" s="68"/>
      <c r="C35" s="62"/>
      <c r="D35" s="62" t="s">
        <v>135</v>
      </c>
      <c r="E35" s="62">
        <v>1820</v>
      </c>
      <c r="F35" s="62" t="s">
        <v>36</v>
      </c>
      <c r="G35" s="62">
        <v>1</v>
      </c>
      <c r="H35" s="62">
        <v>3.4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>
        <f t="shared" si="0"/>
        <v>3.4</v>
      </c>
      <c r="U35" s="84">
        <v>2.4</v>
      </c>
    </row>
    <row r="36" spans="1:21" ht="14.25">
      <c r="A36" s="62">
        <v>30</v>
      </c>
      <c r="B36" s="68"/>
      <c r="C36" s="62"/>
      <c r="D36" s="62" t="s">
        <v>136</v>
      </c>
      <c r="E36" s="62">
        <v>290</v>
      </c>
      <c r="F36" s="62" t="s">
        <v>36</v>
      </c>
      <c r="G36" s="62"/>
      <c r="H36" s="62"/>
      <c r="I36" s="62"/>
      <c r="J36" s="62"/>
      <c r="K36" s="62"/>
      <c r="L36" s="62"/>
      <c r="M36" s="62"/>
      <c r="N36" s="62">
        <v>90</v>
      </c>
      <c r="O36" s="62">
        <v>3.3</v>
      </c>
      <c r="P36" s="62">
        <v>11.1</v>
      </c>
      <c r="Q36" s="62"/>
      <c r="R36" s="62"/>
      <c r="S36" s="62"/>
      <c r="T36" s="62">
        <f t="shared" si="0"/>
        <v>11.1</v>
      </c>
      <c r="U36" s="84">
        <v>6.4</v>
      </c>
    </row>
    <row r="37" spans="1:21" ht="14.25">
      <c r="A37" s="62">
        <v>31</v>
      </c>
      <c r="B37" s="68"/>
      <c r="C37" s="62"/>
      <c r="D37" s="62" t="s">
        <v>137</v>
      </c>
      <c r="E37" s="62">
        <v>260</v>
      </c>
      <c r="F37" s="62" t="s">
        <v>36</v>
      </c>
      <c r="G37" s="62"/>
      <c r="H37" s="62"/>
      <c r="I37" s="62"/>
      <c r="J37" s="62"/>
      <c r="K37" s="62"/>
      <c r="L37" s="62"/>
      <c r="M37" s="62"/>
      <c r="N37" s="62">
        <v>90</v>
      </c>
      <c r="O37" s="62">
        <v>2.4</v>
      </c>
      <c r="P37" s="62">
        <v>8</v>
      </c>
      <c r="Q37" s="62"/>
      <c r="R37" s="62"/>
      <c r="S37" s="62"/>
      <c r="T37" s="62">
        <f t="shared" si="0"/>
        <v>8</v>
      </c>
      <c r="U37" s="84">
        <v>4.6</v>
      </c>
    </row>
    <row r="38" spans="1:21" ht="14.25">
      <c r="A38" s="62">
        <v>32</v>
      </c>
      <c r="B38" s="68"/>
      <c r="C38" s="62"/>
      <c r="D38" s="62" t="s">
        <v>138</v>
      </c>
      <c r="E38" s="62">
        <v>65</v>
      </c>
      <c r="F38" s="62" t="s">
        <v>36</v>
      </c>
      <c r="G38" s="62"/>
      <c r="H38" s="62"/>
      <c r="I38" s="62"/>
      <c r="J38" s="62"/>
      <c r="K38" s="62"/>
      <c r="L38" s="62"/>
      <c r="M38" s="62"/>
      <c r="N38" s="62">
        <v>90</v>
      </c>
      <c r="O38" s="62">
        <v>2</v>
      </c>
      <c r="P38" s="62">
        <v>6.7</v>
      </c>
      <c r="Q38" s="62"/>
      <c r="R38" s="62"/>
      <c r="S38" s="62"/>
      <c r="T38" s="62">
        <f t="shared" si="0"/>
        <v>6.7</v>
      </c>
      <c r="U38" s="84">
        <v>3.9</v>
      </c>
    </row>
    <row r="39" spans="1:21" ht="14.25">
      <c r="A39" s="62">
        <v>33</v>
      </c>
      <c r="B39" s="68"/>
      <c r="C39" s="62"/>
      <c r="D39" s="62" t="s">
        <v>139</v>
      </c>
      <c r="E39" s="62">
        <v>115</v>
      </c>
      <c r="F39" s="62" t="s">
        <v>140</v>
      </c>
      <c r="G39" s="62">
        <v>1</v>
      </c>
      <c r="H39" s="62">
        <v>0.8</v>
      </c>
      <c r="I39" s="62"/>
      <c r="J39" s="62"/>
      <c r="K39" s="62"/>
      <c r="L39" s="62"/>
      <c r="M39" s="62"/>
      <c r="N39" s="62">
        <v>50</v>
      </c>
      <c r="O39" s="62">
        <v>3</v>
      </c>
      <c r="P39" s="62">
        <v>4.2</v>
      </c>
      <c r="Q39" s="62"/>
      <c r="R39" s="62"/>
      <c r="S39" s="62"/>
      <c r="T39" s="62">
        <f t="shared" si="0"/>
        <v>5</v>
      </c>
      <c r="U39" s="84">
        <v>4</v>
      </c>
    </row>
    <row r="40" spans="1:21" ht="24.75" customHeight="1">
      <c r="A40" s="62">
        <v>34</v>
      </c>
      <c r="B40" s="68"/>
      <c r="C40" s="62"/>
      <c r="D40" s="62" t="s">
        <v>141</v>
      </c>
      <c r="E40" s="62">
        <v>180</v>
      </c>
      <c r="F40" s="62" t="s">
        <v>106</v>
      </c>
      <c r="G40" s="62"/>
      <c r="H40" s="62"/>
      <c r="I40" s="62"/>
      <c r="J40" s="62"/>
      <c r="K40" s="62"/>
      <c r="L40" s="62"/>
      <c r="M40" s="62"/>
      <c r="N40" s="62">
        <v>32</v>
      </c>
      <c r="O40" s="62">
        <v>1.2</v>
      </c>
      <c r="P40" s="62">
        <v>1.5</v>
      </c>
      <c r="Q40" s="62"/>
      <c r="R40" s="62"/>
      <c r="S40" s="62"/>
      <c r="T40" s="62">
        <f t="shared" si="0"/>
        <v>1.5</v>
      </c>
      <c r="U40" s="84">
        <v>1.2</v>
      </c>
    </row>
    <row r="41" spans="1:21" ht="14.25">
      <c r="A41" s="62">
        <v>35</v>
      </c>
      <c r="B41" s="68"/>
      <c r="C41" s="62"/>
      <c r="D41" s="62" t="s">
        <v>142</v>
      </c>
      <c r="E41" s="62">
        <v>400</v>
      </c>
      <c r="F41" s="62" t="s">
        <v>143</v>
      </c>
      <c r="G41" s="62"/>
      <c r="H41" s="62"/>
      <c r="I41" s="62">
        <v>1</v>
      </c>
      <c r="J41" s="62">
        <v>20</v>
      </c>
      <c r="K41" s="62">
        <v>2.5</v>
      </c>
      <c r="L41" s="62"/>
      <c r="M41" s="62"/>
      <c r="N41" s="62">
        <v>32</v>
      </c>
      <c r="O41" s="62">
        <v>1.8</v>
      </c>
      <c r="P41" s="62">
        <v>2.2</v>
      </c>
      <c r="Q41" s="62"/>
      <c r="R41" s="62"/>
      <c r="S41" s="62"/>
      <c r="T41" s="62">
        <f t="shared" si="0"/>
        <v>4.7</v>
      </c>
      <c r="U41" s="84">
        <v>2.7</v>
      </c>
    </row>
    <row r="42" spans="1:21" ht="14.25">
      <c r="A42" s="62">
        <v>36</v>
      </c>
      <c r="B42" s="68"/>
      <c r="C42" s="62" t="s">
        <v>144</v>
      </c>
      <c r="D42" s="62" t="s">
        <v>145</v>
      </c>
      <c r="E42" s="62">
        <v>2150</v>
      </c>
      <c r="F42" s="62" t="s">
        <v>96</v>
      </c>
      <c r="G42" s="62"/>
      <c r="H42" s="62"/>
      <c r="I42" s="62"/>
      <c r="J42" s="62"/>
      <c r="K42" s="62"/>
      <c r="L42" s="62">
        <v>1</v>
      </c>
      <c r="M42" s="62">
        <v>1.5</v>
      </c>
      <c r="N42" s="62"/>
      <c r="O42" s="62"/>
      <c r="P42" s="62"/>
      <c r="Q42" s="62"/>
      <c r="R42" s="62"/>
      <c r="S42" s="62"/>
      <c r="T42" s="62">
        <f t="shared" si="0"/>
        <v>1.5</v>
      </c>
      <c r="U42" s="84">
        <v>0.9</v>
      </c>
    </row>
    <row r="43" spans="1:21" ht="14.25">
      <c r="A43" s="62">
        <v>37</v>
      </c>
      <c r="B43" s="68"/>
      <c r="C43" s="62"/>
      <c r="D43" s="62" t="s">
        <v>146</v>
      </c>
      <c r="E43" s="62">
        <v>186</v>
      </c>
      <c r="F43" s="62" t="s">
        <v>96</v>
      </c>
      <c r="G43" s="62"/>
      <c r="H43" s="62"/>
      <c r="I43" s="62"/>
      <c r="J43" s="62"/>
      <c r="K43" s="62"/>
      <c r="L43" s="62">
        <v>1</v>
      </c>
      <c r="M43" s="62">
        <v>1.5</v>
      </c>
      <c r="N43" s="62"/>
      <c r="O43" s="62"/>
      <c r="P43" s="62"/>
      <c r="Q43" s="62"/>
      <c r="R43" s="62"/>
      <c r="S43" s="62"/>
      <c r="T43" s="62">
        <f t="shared" si="0"/>
        <v>1.5</v>
      </c>
      <c r="U43" s="84">
        <v>0.9</v>
      </c>
    </row>
    <row r="44" spans="1:21" ht="14.25">
      <c r="A44" s="62">
        <v>38</v>
      </c>
      <c r="B44" s="69"/>
      <c r="C44" s="62"/>
      <c r="D44" s="62" t="s">
        <v>147</v>
      </c>
      <c r="E44" s="62">
        <v>183</v>
      </c>
      <c r="F44" s="62" t="s">
        <v>96</v>
      </c>
      <c r="G44" s="62"/>
      <c r="H44" s="62"/>
      <c r="I44" s="62"/>
      <c r="J44" s="62"/>
      <c r="K44" s="62"/>
      <c r="L44" s="62">
        <v>1</v>
      </c>
      <c r="M44" s="62">
        <v>1.5</v>
      </c>
      <c r="N44" s="62"/>
      <c r="O44" s="62"/>
      <c r="P44" s="62"/>
      <c r="Q44" s="62"/>
      <c r="R44" s="62"/>
      <c r="S44" s="62"/>
      <c r="T44" s="62">
        <f t="shared" si="0"/>
        <v>1.5</v>
      </c>
      <c r="U44" s="84">
        <v>0.9</v>
      </c>
    </row>
    <row r="45" spans="1:21" ht="14.25">
      <c r="A45" s="62">
        <v>39</v>
      </c>
      <c r="B45" s="62" t="s">
        <v>148</v>
      </c>
      <c r="C45" s="62" t="s">
        <v>149</v>
      </c>
      <c r="D45" s="62" t="s">
        <v>150</v>
      </c>
      <c r="E45" s="62">
        <v>260</v>
      </c>
      <c r="F45" s="62" t="s">
        <v>151</v>
      </c>
      <c r="G45" s="62"/>
      <c r="H45" s="62"/>
      <c r="I45" s="62">
        <v>1</v>
      </c>
      <c r="J45" s="62">
        <v>50</v>
      </c>
      <c r="K45" s="62">
        <v>5.5</v>
      </c>
      <c r="L45" s="62"/>
      <c r="M45" s="62"/>
      <c r="N45" s="62">
        <v>75</v>
      </c>
      <c r="O45" s="62">
        <v>0.4</v>
      </c>
      <c r="P45" s="62">
        <v>1.5</v>
      </c>
      <c r="Q45" s="62"/>
      <c r="R45" s="62"/>
      <c r="S45" s="62"/>
      <c r="T45" s="62">
        <f t="shared" si="0"/>
        <v>7</v>
      </c>
      <c r="U45" s="84">
        <v>4.1</v>
      </c>
    </row>
    <row r="46" spans="1:21" ht="14.25">
      <c r="A46" s="62">
        <v>40</v>
      </c>
      <c r="B46" s="62"/>
      <c r="C46" s="62" t="s">
        <v>152</v>
      </c>
      <c r="D46" s="62" t="s">
        <v>153</v>
      </c>
      <c r="E46" s="62">
        <v>300</v>
      </c>
      <c r="F46" s="62" t="s">
        <v>36</v>
      </c>
      <c r="G46" s="62"/>
      <c r="H46" s="62"/>
      <c r="I46" s="62"/>
      <c r="J46" s="62"/>
      <c r="K46" s="62"/>
      <c r="L46" s="62"/>
      <c r="M46" s="62"/>
      <c r="N46" s="62">
        <v>75</v>
      </c>
      <c r="O46" s="62">
        <v>2</v>
      </c>
      <c r="P46" s="62">
        <v>6</v>
      </c>
      <c r="Q46" s="62"/>
      <c r="R46" s="62"/>
      <c r="S46" s="62"/>
      <c r="T46" s="62">
        <f t="shared" si="0"/>
        <v>6</v>
      </c>
      <c r="U46" s="84">
        <v>5.2</v>
      </c>
    </row>
    <row r="47" spans="1:21" ht="19.5" customHeight="1">
      <c r="A47" s="62">
        <v>41</v>
      </c>
      <c r="B47" s="62"/>
      <c r="C47" s="62" t="s">
        <v>154</v>
      </c>
      <c r="D47" s="62" t="s">
        <v>155</v>
      </c>
      <c r="E47" s="62">
        <v>320</v>
      </c>
      <c r="F47" s="62" t="s">
        <v>156</v>
      </c>
      <c r="G47" s="62"/>
      <c r="H47" s="62"/>
      <c r="I47" s="62">
        <v>1</v>
      </c>
      <c r="J47" s="62">
        <v>30</v>
      </c>
      <c r="K47" s="62">
        <v>3.5</v>
      </c>
      <c r="L47" s="62"/>
      <c r="M47" s="62"/>
      <c r="N47" s="62">
        <v>75</v>
      </c>
      <c r="O47" s="62">
        <v>1.8</v>
      </c>
      <c r="P47" s="62">
        <v>5.5</v>
      </c>
      <c r="Q47" s="62"/>
      <c r="R47" s="62"/>
      <c r="S47" s="62"/>
      <c r="T47" s="62">
        <f t="shared" si="0"/>
        <v>9</v>
      </c>
      <c r="U47" s="84">
        <v>5.2</v>
      </c>
    </row>
    <row r="48" spans="1:21" ht="14.25">
      <c r="A48" s="62">
        <v>42</v>
      </c>
      <c r="B48" s="62" t="s">
        <v>157</v>
      </c>
      <c r="C48" s="62" t="s">
        <v>158</v>
      </c>
      <c r="D48" s="62" t="s">
        <v>159</v>
      </c>
      <c r="E48" s="62">
        <v>510</v>
      </c>
      <c r="F48" s="62" t="s">
        <v>96</v>
      </c>
      <c r="G48" s="62"/>
      <c r="H48" s="62"/>
      <c r="I48" s="62"/>
      <c r="J48" s="62"/>
      <c r="K48" s="62"/>
      <c r="L48" s="62">
        <v>1</v>
      </c>
      <c r="M48" s="62">
        <v>10</v>
      </c>
      <c r="N48" s="62"/>
      <c r="O48" s="62"/>
      <c r="P48" s="62"/>
      <c r="Q48" s="62"/>
      <c r="R48" s="62"/>
      <c r="S48" s="62"/>
      <c r="T48" s="62">
        <f t="shared" si="0"/>
        <v>10</v>
      </c>
      <c r="U48" s="84">
        <v>6.5</v>
      </c>
    </row>
    <row r="49" spans="1:21" ht="14.25">
      <c r="A49" s="62">
        <v>43</v>
      </c>
      <c r="B49" s="62"/>
      <c r="C49" s="62"/>
      <c r="D49" s="62" t="s">
        <v>160</v>
      </c>
      <c r="E49" s="62">
        <v>620</v>
      </c>
      <c r="F49" s="62" t="s">
        <v>36</v>
      </c>
      <c r="G49" s="62">
        <v>1</v>
      </c>
      <c r="H49" s="62">
        <v>1</v>
      </c>
      <c r="I49" s="62"/>
      <c r="J49" s="62"/>
      <c r="K49" s="62"/>
      <c r="L49" s="62">
        <v>1</v>
      </c>
      <c r="M49" s="62">
        <v>1</v>
      </c>
      <c r="N49" s="62">
        <v>63</v>
      </c>
      <c r="O49" s="62">
        <v>2</v>
      </c>
      <c r="P49" s="62">
        <v>4.2</v>
      </c>
      <c r="Q49" s="62"/>
      <c r="R49" s="62"/>
      <c r="S49" s="62"/>
      <c r="T49" s="62">
        <f t="shared" si="0"/>
        <v>6.2</v>
      </c>
      <c r="U49" s="84">
        <v>5</v>
      </c>
    </row>
    <row r="50" spans="1:21" ht="18.75" customHeight="1">
      <c r="A50" s="62">
        <v>44</v>
      </c>
      <c r="B50" s="62"/>
      <c r="C50" s="62" t="s">
        <v>161</v>
      </c>
      <c r="D50" s="62" t="s">
        <v>162</v>
      </c>
      <c r="E50" s="62">
        <v>900</v>
      </c>
      <c r="F50" s="62" t="s">
        <v>134</v>
      </c>
      <c r="G50" s="62">
        <v>1</v>
      </c>
      <c r="H50" s="62">
        <v>1</v>
      </c>
      <c r="I50" s="62">
        <v>1</v>
      </c>
      <c r="J50" s="62">
        <v>50</v>
      </c>
      <c r="K50" s="62">
        <v>5.5</v>
      </c>
      <c r="L50" s="62"/>
      <c r="M50" s="62"/>
      <c r="N50" s="62">
        <v>63</v>
      </c>
      <c r="O50" s="62">
        <v>3</v>
      </c>
      <c r="P50" s="62">
        <v>8</v>
      </c>
      <c r="Q50" s="62"/>
      <c r="R50" s="62"/>
      <c r="S50" s="62"/>
      <c r="T50" s="62">
        <f t="shared" si="0"/>
        <v>14.5</v>
      </c>
      <c r="U50" s="84">
        <v>8.4</v>
      </c>
    </row>
    <row r="51" spans="1:21" ht="15.75" customHeight="1">
      <c r="A51" s="62">
        <v>45</v>
      </c>
      <c r="B51" s="62"/>
      <c r="C51" s="62"/>
      <c r="D51" s="62" t="s">
        <v>163</v>
      </c>
      <c r="E51" s="62">
        <v>500</v>
      </c>
      <c r="F51" s="62" t="s">
        <v>36</v>
      </c>
      <c r="G51" s="62"/>
      <c r="H51" s="62"/>
      <c r="I51" s="62"/>
      <c r="J51" s="62"/>
      <c r="K51" s="62"/>
      <c r="L51" s="62"/>
      <c r="M51" s="62"/>
      <c r="N51" s="62">
        <v>50</v>
      </c>
      <c r="O51" s="62">
        <v>0.8</v>
      </c>
      <c r="P51" s="62">
        <v>1.5</v>
      </c>
      <c r="Q51" s="62"/>
      <c r="R51" s="62"/>
      <c r="S51" s="62"/>
      <c r="T51" s="62">
        <f t="shared" si="0"/>
        <v>1.5</v>
      </c>
      <c r="U51" s="84">
        <v>1.5</v>
      </c>
    </row>
    <row r="52" spans="1:21" ht="19.5" customHeight="1">
      <c r="A52" s="70">
        <v>46</v>
      </c>
      <c r="B52" s="71" t="s">
        <v>164</v>
      </c>
      <c r="C52" s="71" t="s">
        <v>165</v>
      </c>
      <c r="D52" s="71" t="s">
        <v>166</v>
      </c>
      <c r="E52" s="70">
        <v>2553</v>
      </c>
      <c r="F52" s="70" t="s">
        <v>36</v>
      </c>
      <c r="G52" s="70"/>
      <c r="H52" s="70"/>
      <c r="I52" s="70"/>
      <c r="J52" s="70"/>
      <c r="K52" s="70"/>
      <c r="L52" s="70"/>
      <c r="M52" s="70"/>
      <c r="N52" s="70">
        <v>200</v>
      </c>
      <c r="O52" s="70">
        <v>1.5</v>
      </c>
      <c r="P52" s="70">
        <v>21.5</v>
      </c>
      <c r="Q52" s="70">
        <v>125</v>
      </c>
      <c r="R52" s="70">
        <v>3</v>
      </c>
      <c r="S52" s="70">
        <v>19</v>
      </c>
      <c r="T52" s="70">
        <v>40.5</v>
      </c>
      <c r="U52" s="84">
        <v>16</v>
      </c>
    </row>
  </sheetData>
  <sheetProtection/>
  <mergeCells count="85">
    <mergeCell ref="A1:B1"/>
    <mergeCell ref="A2:U2"/>
    <mergeCell ref="G3:S3"/>
    <mergeCell ref="G4:H4"/>
    <mergeCell ref="I4:K4"/>
    <mergeCell ref="L4:M4"/>
    <mergeCell ref="N4:P4"/>
    <mergeCell ref="Q4:S4"/>
    <mergeCell ref="A3:A5"/>
    <mergeCell ref="B3:B5"/>
    <mergeCell ref="B7:B9"/>
    <mergeCell ref="B10:B11"/>
    <mergeCell ref="B12:B16"/>
    <mergeCell ref="B17:B18"/>
    <mergeCell ref="B19:B21"/>
    <mergeCell ref="B22:B23"/>
    <mergeCell ref="B24:B31"/>
    <mergeCell ref="B32:B44"/>
    <mergeCell ref="B45:B47"/>
    <mergeCell ref="B48:B51"/>
    <mergeCell ref="C3:C5"/>
    <mergeCell ref="C10:C11"/>
    <mergeCell ref="C22:C23"/>
    <mergeCell ref="C24:C25"/>
    <mergeCell ref="C27:C28"/>
    <mergeCell ref="C30:C31"/>
    <mergeCell ref="C32:C33"/>
    <mergeCell ref="C34:C41"/>
    <mergeCell ref="C42:C44"/>
    <mergeCell ref="C48:C49"/>
    <mergeCell ref="C50:C51"/>
    <mergeCell ref="D3:D5"/>
    <mergeCell ref="D22:D23"/>
    <mergeCell ref="E3:E5"/>
    <mergeCell ref="E22:E23"/>
    <mergeCell ref="F3:F5"/>
    <mergeCell ref="F10:F11"/>
    <mergeCell ref="F22:F23"/>
    <mergeCell ref="F24:F25"/>
    <mergeCell ref="F27:F28"/>
    <mergeCell ref="G22:G23"/>
    <mergeCell ref="G24:G25"/>
    <mergeCell ref="G27:G28"/>
    <mergeCell ref="H22:H23"/>
    <mergeCell ref="H24:H25"/>
    <mergeCell ref="H27:H28"/>
    <mergeCell ref="I22:I23"/>
    <mergeCell ref="I24:I25"/>
    <mergeCell ref="J22:J23"/>
    <mergeCell ref="J24:J25"/>
    <mergeCell ref="K22:K23"/>
    <mergeCell ref="K24:K25"/>
    <mergeCell ref="K27:K28"/>
    <mergeCell ref="L22:L23"/>
    <mergeCell ref="L24:L25"/>
    <mergeCell ref="L27:L28"/>
    <mergeCell ref="M22:M23"/>
    <mergeCell ref="M24:M25"/>
    <mergeCell ref="M27:M28"/>
    <mergeCell ref="N22:N23"/>
    <mergeCell ref="N24:N25"/>
    <mergeCell ref="N27:N28"/>
    <mergeCell ref="O22:O23"/>
    <mergeCell ref="O24:O25"/>
    <mergeCell ref="O27:O28"/>
    <mergeCell ref="P22:P23"/>
    <mergeCell ref="P24:P25"/>
    <mergeCell ref="P27:P28"/>
    <mergeCell ref="Q22:Q23"/>
    <mergeCell ref="Q24:Q25"/>
    <mergeCell ref="Q27:Q28"/>
    <mergeCell ref="R22:R23"/>
    <mergeCell ref="R24:R25"/>
    <mergeCell ref="R27:R28"/>
    <mergeCell ref="S22:S23"/>
    <mergeCell ref="S24:S25"/>
    <mergeCell ref="S27:S28"/>
    <mergeCell ref="T3:T5"/>
    <mergeCell ref="T22:T23"/>
    <mergeCell ref="T24:T25"/>
    <mergeCell ref="T27:T28"/>
    <mergeCell ref="U3:U5"/>
    <mergeCell ref="U22:U23"/>
    <mergeCell ref="U24:U25"/>
    <mergeCell ref="U27:U28"/>
  </mergeCells>
  <printOptions/>
  <pageMargins left="0.5506944444444445" right="0.3541666666666667" top="0.9840277777777777" bottom="0.9840277777777777" header="0.5118055555555555" footer="0.5118055555555555"/>
  <pageSetup horizontalDpi="600" verticalDpi="600" orientation="landscape" paperSize="8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F3" sqref="F3:F5"/>
    </sheetView>
  </sheetViews>
  <sheetFormatPr defaultColWidth="9.00390625" defaultRowHeight="13.5"/>
  <cols>
    <col min="1" max="1" width="4.625" style="33" customWidth="1"/>
    <col min="2" max="2" width="7.375" style="33" customWidth="1"/>
    <col min="3" max="3" width="8.375" style="31" customWidth="1"/>
    <col min="4" max="4" width="6.875" style="33" customWidth="1"/>
    <col min="5" max="5" width="7.875" style="33" customWidth="1"/>
    <col min="6" max="6" width="15.375" style="33" customWidth="1"/>
    <col min="7" max="7" width="5.25390625" style="33" customWidth="1"/>
    <col min="8" max="8" width="5.75390625" style="33" customWidth="1"/>
    <col min="9" max="9" width="3.25390625" style="33" customWidth="1"/>
    <col min="10" max="10" width="4.50390625" style="33" customWidth="1"/>
    <col min="11" max="11" width="6.75390625" style="33" customWidth="1"/>
    <col min="12" max="12" width="4.125" style="33" customWidth="1"/>
    <col min="13" max="13" width="6.50390625" style="33" customWidth="1"/>
    <col min="14" max="14" width="6.375" style="33" customWidth="1"/>
    <col min="15" max="15" width="5.125" style="33" customWidth="1"/>
    <col min="16" max="16" width="6.25390625" style="33" customWidth="1"/>
    <col min="17" max="17" width="5.50390625" style="33" customWidth="1"/>
    <col min="18" max="18" width="5.125" style="33" customWidth="1"/>
    <col min="19" max="19" width="5.625" style="33" customWidth="1"/>
    <col min="20" max="20" width="5.875" style="33" customWidth="1"/>
    <col min="21" max="21" width="7.125" style="33" customWidth="1"/>
    <col min="22" max="22" width="7.875" style="33" customWidth="1"/>
    <col min="23" max="16384" width="9.00390625" style="33" customWidth="1"/>
  </cols>
  <sheetData>
    <row r="1" spans="1:3" s="30" customFormat="1" ht="18.75" customHeight="1">
      <c r="A1" s="30" t="s">
        <v>44</v>
      </c>
      <c r="C1" s="34"/>
    </row>
    <row r="2" spans="1:22" s="31" customFormat="1" ht="18.75">
      <c r="A2" s="35" t="s">
        <v>167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31" customFormat="1" ht="24" customHeight="1">
      <c r="A3" s="36" t="s">
        <v>2</v>
      </c>
      <c r="B3" s="36" t="s">
        <v>3</v>
      </c>
      <c r="C3" s="36" t="s">
        <v>4</v>
      </c>
      <c r="D3" s="36" t="s">
        <v>46</v>
      </c>
      <c r="E3" s="36" t="s">
        <v>168</v>
      </c>
      <c r="F3" s="36" t="s">
        <v>48</v>
      </c>
      <c r="G3" s="36" t="s">
        <v>169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 t="s">
        <v>170</v>
      </c>
    </row>
    <row r="4" spans="1:22" ht="19.5" customHeight="1">
      <c r="A4" s="36"/>
      <c r="B4" s="36"/>
      <c r="C4" s="36"/>
      <c r="D4" s="36"/>
      <c r="E4" s="36"/>
      <c r="F4" s="36"/>
      <c r="G4" s="36" t="s">
        <v>52</v>
      </c>
      <c r="H4" s="36"/>
      <c r="I4" s="36" t="s">
        <v>171</v>
      </c>
      <c r="J4" s="36"/>
      <c r="K4" s="36"/>
      <c r="L4" s="36" t="s">
        <v>54</v>
      </c>
      <c r="M4" s="36"/>
      <c r="N4" s="36" t="s">
        <v>55</v>
      </c>
      <c r="O4" s="36"/>
      <c r="P4" s="36"/>
      <c r="Q4" s="36" t="s">
        <v>56</v>
      </c>
      <c r="R4" s="36"/>
      <c r="S4" s="36"/>
      <c r="T4" s="36" t="s">
        <v>172</v>
      </c>
      <c r="U4" s="36" t="s">
        <v>173</v>
      </c>
      <c r="V4" s="36"/>
    </row>
    <row r="5" spans="1:22" ht="48" customHeight="1">
      <c r="A5" s="36"/>
      <c r="B5" s="36"/>
      <c r="C5" s="36"/>
      <c r="D5" s="36"/>
      <c r="E5" s="36"/>
      <c r="F5" s="36"/>
      <c r="G5" s="36" t="s">
        <v>174</v>
      </c>
      <c r="H5" s="36" t="s">
        <v>175</v>
      </c>
      <c r="I5" s="36" t="s">
        <v>59</v>
      </c>
      <c r="J5" s="36" t="s">
        <v>176</v>
      </c>
      <c r="K5" s="36" t="s">
        <v>177</v>
      </c>
      <c r="L5" s="36" t="s">
        <v>59</v>
      </c>
      <c r="M5" s="36" t="s">
        <v>175</v>
      </c>
      <c r="N5" s="36" t="s">
        <v>178</v>
      </c>
      <c r="O5" s="36" t="s">
        <v>179</v>
      </c>
      <c r="P5" s="36" t="s">
        <v>175</v>
      </c>
      <c r="Q5" s="36" t="s">
        <v>178</v>
      </c>
      <c r="R5" s="36" t="s">
        <v>179</v>
      </c>
      <c r="S5" s="36" t="s">
        <v>175</v>
      </c>
      <c r="T5" s="36"/>
      <c r="U5" s="36"/>
      <c r="V5" s="36"/>
    </row>
    <row r="6" spans="1:22" ht="28.5">
      <c r="A6" s="36" t="s">
        <v>180</v>
      </c>
      <c r="B6" s="36">
        <v>6</v>
      </c>
      <c r="C6" s="36">
        <v>10</v>
      </c>
      <c r="D6" s="36"/>
      <c r="E6" s="36">
        <f>SUM(E7:E16)</f>
        <v>8048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49">
        <v>78.5</v>
      </c>
      <c r="U6" s="49">
        <f>SUM(U7:U16)</f>
        <v>53.5</v>
      </c>
      <c r="V6" s="50"/>
    </row>
    <row r="7" spans="1:22" s="32" customFormat="1" ht="54.75" customHeight="1">
      <c r="A7" s="37">
        <v>1</v>
      </c>
      <c r="B7" s="38" t="s">
        <v>181</v>
      </c>
      <c r="C7" s="39" t="s">
        <v>182</v>
      </c>
      <c r="D7" s="37" t="s">
        <v>183</v>
      </c>
      <c r="E7" s="37">
        <v>350</v>
      </c>
      <c r="F7" s="37" t="s">
        <v>36</v>
      </c>
      <c r="G7" s="37">
        <v>1</v>
      </c>
      <c r="H7" s="37">
        <v>0.5</v>
      </c>
      <c r="I7" s="37">
        <v>1</v>
      </c>
      <c r="J7" s="37">
        <v>20</v>
      </c>
      <c r="K7" s="37">
        <v>2.5</v>
      </c>
      <c r="L7" s="37">
        <v>1</v>
      </c>
      <c r="M7" s="37">
        <v>1</v>
      </c>
      <c r="N7" s="37">
        <v>50</v>
      </c>
      <c r="O7" s="37">
        <v>0.5</v>
      </c>
      <c r="P7" s="37">
        <v>0.8</v>
      </c>
      <c r="Q7" s="37">
        <v>63</v>
      </c>
      <c r="R7" s="37">
        <v>1.2</v>
      </c>
      <c r="S7" s="37">
        <v>2.5</v>
      </c>
      <c r="T7" s="37">
        <f>H7+K7+M7+P7+S7</f>
        <v>7.3</v>
      </c>
      <c r="U7" s="51">
        <v>6.7</v>
      </c>
      <c r="V7" s="52" t="s">
        <v>184</v>
      </c>
    </row>
    <row r="8" spans="1:22" s="32" customFormat="1" ht="22.5" customHeight="1">
      <c r="A8" s="37">
        <v>2</v>
      </c>
      <c r="B8" s="40" t="s">
        <v>84</v>
      </c>
      <c r="C8" s="39" t="s">
        <v>185</v>
      </c>
      <c r="D8" s="37" t="s">
        <v>186</v>
      </c>
      <c r="E8" s="37">
        <v>1630</v>
      </c>
      <c r="F8" s="37" t="s">
        <v>36</v>
      </c>
      <c r="G8" s="37">
        <v>1</v>
      </c>
      <c r="H8" s="37">
        <v>5</v>
      </c>
      <c r="I8" s="37"/>
      <c r="J8" s="37"/>
      <c r="K8" s="37"/>
      <c r="L8" s="37">
        <v>1</v>
      </c>
      <c r="M8" s="37">
        <v>1</v>
      </c>
      <c r="N8" s="37"/>
      <c r="O8" s="37"/>
      <c r="P8" s="37"/>
      <c r="Q8" s="37">
        <v>110</v>
      </c>
      <c r="R8" s="37">
        <v>0.5</v>
      </c>
      <c r="S8" s="37">
        <v>2.5</v>
      </c>
      <c r="T8" s="37">
        <f aca="true" t="shared" si="0" ref="T8:T16">H8+K8+M8+P8+S8</f>
        <v>8.5</v>
      </c>
      <c r="U8" s="51">
        <v>6.2</v>
      </c>
      <c r="V8" s="52"/>
    </row>
    <row r="9" spans="1:22" ht="22.5" customHeight="1">
      <c r="A9" s="37">
        <v>3</v>
      </c>
      <c r="B9" s="41"/>
      <c r="C9" s="39" t="s">
        <v>187</v>
      </c>
      <c r="D9" s="37" t="s">
        <v>188</v>
      </c>
      <c r="E9" s="37">
        <v>108</v>
      </c>
      <c r="F9" s="37" t="s">
        <v>36</v>
      </c>
      <c r="G9" s="37"/>
      <c r="H9" s="37"/>
      <c r="I9" s="37">
        <v>1</v>
      </c>
      <c r="J9" s="37">
        <v>12</v>
      </c>
      <c r="K9" s="37">
        <v>1.5</v>
      </c>
      <c r="L9" s="37">
        <v>1</v>
      </c>
      <c r="M9" s="37">
        <v>1</v>
      </c>
      <c r="N9" s="37"/>
      <c r="O9" s="37"/>
      <c r="P9" s="37"/>
      <c r="Q9" s="37">
        <v>40</v>
      </c>
      <c r="R9" s="37">
        <v>0.5</v>
      </c>
      <c r="S9" s="37">
        <v>0.6</v>
      </c>
      <c r="T9" s="37">
        <f t="shared" si="0"/>
        <v>3.1</v>
      </c>
      <c r="U9" s="51">
        <v>2.8</v>
      </c>
      <c r="V9" s="52"/>
    </row>
    <row r="10" spans="1:22" ht="22.5" customHeight="1">
      <c r="A10" s="37">
        <v>4</v>
      </c>
      <c r="B10" s="42"/>
      <c r="C10" s="39" t="s">
        <v>189</v>
      </c>
      <c r="D10" s="37" t="s">
        <v>190</v>
      </c>
      <c r="E10" s="37">
        <v>850</v>
      </c>
      <c r="F10" s="37" t="s">
        <v>191</v>
      </c>
      <c r="G10" s="37"/>
      <c r="H10" s="37"/>
      <c r="I10" s="37">
        <v>1</v>
      </c>
      <c r="J10" s="37">
        <v>30</v>
      </c>
      <c r="K10" s="37">
        <v>2</v>
      </c>
      <c r="L10" s="37"/>
      <c r="M10" s="37"/>
      <c r="N10" s="37"/>
      <c r="O10" s="37"/>
      <c r="P10" s="37"/>
      <c r="Q10" s="37"/>
      <c r="R10" s="37"/>
      <c r="S10" s="37"/>
      <c r="T10" s="37">
        <f t="shared" si="0"/>
        <v>2</v>
      </c>
      <c r="U10" s="51">
        <v>2</v>
      </c>
      <c r="V10" s="52"/>
    </row>
    <row r="11" spans="1:22" ht="22.5" customHeight="1">
      <c r="A11" s="37">
        <v>5</v>
      </c>
      <c r="B11" s="40" t="s">
        <v>103</v>
      </c>
      <c r="C11" s="39" t="s">
        <v>192</v>
      </c>
      <c r="D11" s="37" t="s">
        <v>193</v>
      </c>
      <c r="E11" s="37">
        <v>1375</v>
      </c>
      <c r="F11" s="37" t="s">
        <v>36</v>
      </c>
      <c r="G11" s="37">
        <v>1</v>
      </c>
      <c r="H11" s="37">
        <v>1.5</v>
      </c>
      <c r="I11" s="37">
        <v>1</v>
      </c>
      <c r="J11" s="37">
        <v>30</v>
      </c>
      <c r="K11" s="37">
        <v>3.5</v>
      </c>
      <c r="L11" s="37">
        <v>1</v>
      </c>
      <c r="M11" s="37">
        <v>6</v>
      </c>
      <c r="N11" s="37"/>
      <c r="O11" s="37"/>
      <c r="P11" s="37"/>
      <c r="Q11" s="37"/>
      <c r="R11" s="37"/>
      <c r="S11" s="37"/>
      <c r="T11" s="37">
        <f t="shared" si="0"/>
        <v>11</v>
      </c>
      <c r="U11" s="51">
        <v>6.5</v>
      </c>
      <c r="V11" s="52"/>
    </row>
    <row r="12" spans="1:22" ht="22.5" customHeight="1">
      <c r="A12" s="37">
        <v>6</v>
      </c>
      <c r="B12" s="42"/>
      <c r="C12" s="39" t="s">
        <v>194</v>
      </c>
      <c r="D12" s="37" t="s">
        <v>195</v>
      </c>
      <c r="E12" s="37">
        <v>820</v>
      </c>
      <c r="F12" s="37" t="s">
        <v>36</v>
      </c>
      <c r="G12" s="37"/>
      <c r="H12" s="37"/>
      <c r="I12" s="37">
        <v>1</v>
      </c>
      <c r="J12" s="37">
        <v>30</v>
      </c>
      <c r="K12" s="37">
        <v>3.5</v>
      </c>
      <c r="L12" s="37"/>
      <c r="M12" s="37"/>
      <c r="N12" s="37"/>
      <c r="O12" s="37"/>
      <c r="P12" s="37"/>
      <c r="Q12" s="37"/>
      <c r="R12" s="37"/>
      <c r="S12" s="37"/>
      <c r="T12" s="37">
        <f t="shared" si="0"/>
        <v>3.5</v>
      </c>
      <c r="U12" s="51">
        <v>2.8</v>
      </c>
      <c r="V12" s="52"/>
    </row>
    <row r="13" spans="1:22" ht="42.75" customHeight="1">
      <c r="A13" s="37">
        <v>7</v>
      </c>
      <c r="B13" s="37" t="s">
        <v>111</v>
      </c>
      <c r="C13" s="39" t="s">
        <v>196</v>
      </c>
      <c r="D13" s="37" t="s">
        <v>113</v>
      </c>
      <c r="E13" s="37">
        <v>815</v>
      </c>
      <c r="F13" s="37" t="s">
        <v>197</v>
      </c>
      <c r="G13" s="37"/>
      <c r="H13" s="37"/>
      <c r="I13" s="37"/>
      <c r="J13" s="37"/>
      <c r="K13" s="48"/>
      <c r="L13" s="37"/>
      <c r="M13" s="37"/>
      <c r="N13" s="37">
        <v>110</v>
      </c>
      <c r="O13" s="37">
        <v>2.5</v>
      </c>
      <c r="P13" s="37">
        <v>15</v>
      </c>
      <c r="Q13" s="37"/>
      <c r="R13" s="37"/>
      <c r="S13" s="37"/>
      <c r="T13" s="37">
        <f t="shared" si="0"/>
        <v>15</v>
      </c>
      <c r="U13" s="51">
        <v>10</v>
      </c>
      <c r="V13" s="52" t="s">
        <v>198</v>
      </c>
    </row>
    <row r="14" spans="1:22" ht="24.75" customHeight="1">
      <c r="A14" s="43">
        <v>8</v>
      </c>
      <c r="B14" s="43" t="s">
        <v>128</v>
      </c>
      <c r="C14" s="43" t="s">
        <v>199</v>
      </c>
      <c r="D14" s="43"/>
      <c r="E14" s="43">
        <v>800</v>
      </c>
      <c r="F14" s="37" t="s">
        <v>36</v>
      </c>
      <c r="G14" s="43">
        <v>1</v>
      </c>
      <c r="H14" s="43">
        <v>1</v>
      </c>
      <c r="I14" s="43">
        <v>1</v>
      </c>
      <c r="J14" s="43">
        <v>30</v>
      </c>
      <c r="K14" s="43">
        <v>3.5</v>
      </c>
      <c r="L14" s="43"/>
      <c r="M14" s="43"/>
      <c r="N14" s="43">
        <v>63</v>
      </c>
      <c r="O14" s="43">
        <v>2</v>
      </c>
      <c r="P14" s="43">
        <v>4.1</v>
      </c>
      <c r="Q14" s="43"/>
      <c r="R14" s="43"/>
      <c r="S14" s="43"/>
      <c r="T14" s="37">
        <f t="shared" si="0"/>
        <v>8.6</v>
      </c>
      <c r="U14" s="51">
        <v>5</v>
      </c>
      <c r="V14" s="53"/>
    </row>
    <row r="15" spans="1:22" ht="24.75" customHeight="1">
      <c r="A15" s="44">
        <v>9</v>
      </c>
      <c r="B15" s="43" t="s">
        <v>200</v>
      </c>
      <c r="C15" s="43" t="s">
        <v>201</v>
      </c>
      <c r="D15" s="43"/>
      <c r="E15" s="43">
        <v>800</v>
      </c>
      <c r="F15" s="37" t="s">
        <v>36</v>
      </c>
      <c r="G15" s="43">
        <v>1</v>
      </c>
      <c r="H15" s="43">
        <v>1</v>
      </c>
      <c r="I15" s="43">
        <v>1</v>
      </c>
      <c r="J15" s="43">
        <v>30</v>
      </c>
      <c r="K15" s="43">
        <v>3.5</v>
      </c>
      <c r="L15" s="43"/>
      <c r="M15" s="43"/>
      <c r="N15" s="43">
        <v>63</v>
      </c>
      <c r="O15" s="43">
        <v>2</v>
      </c>
      <c r="P15" s="43">
        <v>4.1</v>
      </c>
      <c r="Q15" s="43"/>
      <c r="R15" s="43"/>
      <c r="S15" s="43"/>
      <c r="T15" s="37">
        <f t="shared" si="0"/>
        <v>8.6</v>
      </c>
      <c r="U15" s="51">
        <v>5</v>
      </c>
      <c r="V15" s="53"/>
    </row>
    <row r="16" spans="1:22" ht="24.75" customHeight="1">
      <c r="A16" s="45"/>
      <c r="B16" s="46"/>
      <c r="C16" s="46" t="s">
        <v>202</v>
      </c>
      <c r="D16" s="46"/>
      <c r="E16" s="46">
        <v>500</v>
      </c>
      <c r="F16" s="47" t="s">
        <v>36</v>
      </c>
      <c r="G16" s="46">
        <v>1</v>
      </c>
      <c r="H16" s="46">
        <v>1</v>
      </c>
      <c r="I16" s="46">
        <v>1</v>
      </c>
      <c r="J16" s="46"/>
      <c r="K16" s="46">
        <v>0.5</v>
      </c>
      <c r="L16" s="46"/>
      <c r="M16" s="46"/>
      <c r="N16" s="46">
        <v>63</v>
      </c>
      <c r="O16" s="46">
        <v>1.8</v>
      </c>
      <c r="P16" s="46">
        <v>3.7</v>
      </c>
      <c r="Q16" s="46">
        <v>75</v>
      </c>
      <c r="R16" s="46">
        <v>2</v>
      </c>
      <c r="S16" s="46">
        <v>5.7</v>
      </c>
      <c r="T16" s="47">
        <f t="shared" si="0"/>
        <v>10.9</v>
      </c>
      <c r="U16" s="54">
        <v>6.5</v>
      </c>
      <c r="V16" s="55"/>
    </row>
    <row r="17" spans="1:21" ht="14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4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</sheetData>
  <sheetProtection/>
  <mergeCells count="21">
    <mergeCell ref="A1:B1"/>
    <mergeCell ref="A2:V2"/>
    <mergeCell ref="G3:T3"/>
    <mergeCell ref="G4:H4"/>
    <mergeCell ref="I4:K4"/>
    <mergeCell ref="L4:M4"/>
    <mergeCell ref="N4:P4"/>
    <mergeCell ref="Q4:S4"/>
    <mergeCell ref="A3:A5"/>
    <mergeCell ref="A15:A16"/>
    <mergeCell ref="B3:B5"/>
    <mergeCell ref="B8:B10"/>
    <mergeCell ref="B11:B12"/>
    <mergeCell ref="B15:B16"/>
    <mergeCell ref="C3:C5"/>
    <mergeCell ref="D3:D5"/>
    <mergeCell ref="E3:E5"/>
    <mergeCell ref="F3:F5"/>
    <mergeCell ref="T4:T5"/>
    <mergeCell ref="U4:U5"/>
    <mergeCell ref="V3:V5"/>
  </mergeCells>
  <printOptions/>
  <pageMargins left="0.3541666666666667" right="0.3541666666666667" top="0.9840277777777777" bottom="0.9840277777777777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" sqref="A2:F2"/>
    </sheetView>
  </sheetViews>
  <sheetFormatPr defaultColWidth="9.00390625" defaultRowHeight="13.5"/>
  <cols>
    <col min="1" max="1" width="10.125" style="23" customWidth="1"/>
    <col min="2" max="2" width="22.50390625" style="23" customWidth="1"/>
    <col min="3" max="5" width="13.875" style="23" customWidth="1"/>
    <col min="6" max="6" width="13.50390625" style="23" customWidth="1"/>
    <col min="7" max="16384" width="9.00390625" style="23" customWidth="1"/>
  </cols>
  <sheetData>
    <row r="1" s="20" customFormat="1" ht="21.75" customHeight="1">
      <c r="A1" s="20" t="s">
        <v>203</v>
      </c>
    </row>
    <row r="2" spans="1:6" ht="39.75" customHeight="1">
      <c r="A2" s="24" t="s">
        <v>204</v>
      </c>
      <c r="B2" s="24"/>
      <c r="C2" s="24"/>
      <c r="D2" s="24"/>
      <c r="E2" s="24"/>
      <c r="F2" s="24"/>
    </row>
    <row r="3" spans="1:6" ht="40.5" customHeight="1">
      <c r="A3" s="25" t="s">
        <v>205</v>
      </c>
      <c r="B3" s="25" t="s">
        <v>3</v>
      </c>
      <c r="C3" s="25" t="s">
        <v>206</v>
      </c>
      <c r="D3" s="25" t="s">
        <v>207</v>
      </c>
      <c r="E3" s="25" t="s">
        <v>208</v>
      </c>
      <c r="F3" s="25" t="s">
        <v>209</v>
      </c>
    </row>
    <row r="4" spans="1:6" ht="33" customHeight="1">
      <c r="A4" s="25">
        <v>1</v>
      </c>
      <c r="B4" s="25" t="s">
        <v>210</v>
      </c>
      <c r="C4" s="25"/>
      <c r="D4" s="25">
        <v>6.4</v>
      </c>
      <c r="E4" s="25">
        <v>6.7</v>
      </c>
      <c r="F4" s="25">
        <f>C4+D4+E4</f>
        <v>13.100000000000001</v>
      </c>
    </row>
    <row r="5" spans="1:6" ht="33" customHeight="1">
      <c r="A5" s="25">
        <v>2</v>
      </c>
      <c r="B5" s="25" t="s">
        <v>16</v>
      </c>
      <c r="C5" s="25">
        <v>16.8</v>
      </c>
      <c r="D5" s="25">
        <v>10.6</v>
      </c>
      <c r="E5" s="25"/>
      <c r="F5" s="25">
        <f aca="true" t="shared" si="0" ref="F5:F16">C5+D5+E5</f>
        <v>27.4</v>
      </c>
    </row>
    <row r="6" spans="1:6" ht="33" customHeight="1">
      <c r="A6" s="25">
        <v>3</v>
      </c>
      <c r="B6" s="25" t="s">
        <v>84</v>
      </c>
      <c r="C6" s="25"/>
      <c r="D6" s="25">
        <v>32.4</v>
      </c>
      <c r="E6" s="25">
        <v>11</v>
      </c>
      <c r="F6" s="25">
        <f t="shared" si="0"/>
        <v>43.4</v>
      </c>
    </row>
    <row r="7" spans="1:6" ht="33" customHeight="1">
      <c r="A7" s="25">
        <v>4</v>
      </c>
      <c r="B7" s="25" t="s">
        <v>97</v>
      </c>
      <c r="C7" s="25"/>
      <c r="D7" s="25">
        <v>14.2</v>
      </c>
      <c r="E7" s="25"/>
      <c r="F7" s="25">
        <f t="shared" si="0"/>
        <v>14.2</v>
      </c>
    </row>
    <row r="8" spans="1:6" ht="33" customHeight="1">
      <c r="A8" s="25">
        <v>5</v>
      </c>
      <c r="B8" s="25" t="s">
        <v>103</v>
      </c>
      <c r="C8" s="25"/>
      <c r="D8" s="25">
        <v>10.2</v>
      </c>
      <c r="E8" s="25">
        <v>9.3</v>
      </c>
      <c r="F8" s="25">
        <f t="shared" si="0"/>
        <v>19.5</v>
      </c>
    </row>
    <row r="9" spans="1:6" ht="33" customHeight="1">
      <c r="A9" s="25">
        <v>6</v>
      </c>
      <c r="B9" s="25" t="s">
        <v>111</v>
      </c>
      <c r="C9" s="25"/>
      <c r="D9" s="25">
        <v>22.6</v>
      </c>
      <c r="E9" s="25">
        <v>10</v>
      </c>
      <c r="F9" s="25">
        <f t="shared" si="0"/>
        <v>32.6</v>
      </c>
    </row>
    <row r="10" spans="1:6" ht="33" customHeight="1">
      <c r="A10" s="25">
        <v>7</v>
      </c>
      <c r="B10" s="25" t="s">
        <v>33</v>
      </c>
      <c r="C10" s="25">
        <v>14.4</v>
      </c>
      <c r="D10" s="25">
        <v>31.9</v>
      </c>
      <c r="E10" s="25"/>
      <c r="F10" s="25">
        <f t="shared" si="0"/>
        <v>46.3</v>
      </c>
    </row>
    <row r="11" spans="1:6" s="21" customFormat="1" ht="33" customHeight="1">
      <c r="A11" s="25">
        <v>8</v>
      </c>
      <c r="B11" s="25" t="s">
        <v>128</v>
      </c>
      <c r="C11" s="25"/>
      <c r="D11" s="25">
        <v>35.1</v>
      </c>
      <c r="E11" s="25">
        <v>5</v>
      </c>
      <c r="F11" s="25">
        <f t="shared" si="0"/>
        <v>40.1</v>
      </c>
    </row>
    <row r="12" spans="1:6" ht="33" customHeight="1">
      <c r="A12" s="25">
        <v>9</v>
      </c>
      <c r="B12" s="25" t="s">
        <v>200</v>
      </c>
      <c r="C12" s="25"/>
      <c r="D12" s="25"/>
      <c r="E12" s="25">
        <v>11.5</v>
      </c>
      <c r="F12" s="25">
        <f t="shared" si="0"/>
        <v>11.5</v>
      </c>
    </row>
    <row r="13" spans="1:6" ht="33" customHeight="1">
      <c r="A13" s="25">
        <v>10</v>
      </c>
      <c r="B13" s="26" t="s">
        <v>148</v>
      </c>
      <c r="C13" s="25"/>
      <c r="D13" s="25">
        <v>14.5</v>
      </c>
      <c r="E13" s="25"/>
      <c r="F13" s="25">
        <f t="shared" si="0"/>
        <v>14.5</v>
      </c>
    </row>
    <row r="14" spans="1:6" ht="33" customHeight="1">
      <c r="A14" s="25">
        <v>11</v>
      </c>
      <c r="B14" s="25" t="s">
        <v>157</v>
      </c>
      <c r="C14" s="25"/>
      <c r="D14" s="25">
        <v>21.4</v>
      </c>
      <c r="E14" s="25"/>
      <c r="F14" s="25">
        <f t="shared" si="0"/>
        <v>21.4</v>
      </c>
    </row>
    <row r="15" spans="1:6" s="22" customFormat="1" ht="33" customHeight="1">
      <c r="A15" s="25">
        <v>12</v>
      </c>
      <c r="B15" s="27" t="s">
        <v>164</v>
      </c>
      <c r="C15" s="27"/>
      <c r="D15" s="27">
        <v>16</v>
      </c>
      <c r="E15" s="27"/>
      <c r="F15" s="25">
        <f t="shared" si="0"/>
        <v>16</v>
      </c>
    </row>
    <row r="16" spans="1:6" ht="33" customHeight="1">
      <c r="A16" s="28" t="s">
        <v>211</v>
      </c>
      <c r="B16" s="28"/>
      <c r="C16" s="28">
        <f>C5+C10</f>
        <v>31.200000000000003</v>
      </c>
      <c r="D16" s="28">
        <f>SUM(D4:D15)</f>
        <v>215.3</v>
      </c>
      <c r="E16" s="28">
        <f>SUM(E4:E15)</f>
        <v>53.5</v>
      </c>
      <c r="F16" s="25">
        <f t="shared" si="0"/>
        <v>300</v>
      </c>
    </row>
    <row r="17" ht="13.5">
      <c r="C17" s="29"/>
    </row>
    <row r="18" ht="13.5">
      <c r="E18" s="23" t="s">
        <v>212</v>
      </c>
    </row>
  </sheetData>
  <sheetProtection/>
  <mergeCells count="2">
    <mergeCell ref="A2:F2"/>
    <mergeCell ref="A16:B16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K17" sqref="K17"/>
    </sheetView>
  </sheetViews>
  <sheetFormatPr defaultColWidth="9.00390625" defaultRowHeight="13.5"/>
  <cols>
    <col min="3" max="3" width="6.00390625" style="0" customWidth="1"/>
    <col min="5" max="5" width="10.75390625" style="0" customWidth="1"/>
    <col min="7" max="7" width="5.375" style="0" customWidth="1"/>
    <col min="9" max="9" width="18.125" style="0" customWidth="1"/>
  </cols>
  <sheetData>
    <row r="1" spans="1:9" ht="18.75">
      <c r="A1" s="1" t="s">
        <v>213</v>
      </c>
      <c r="B1" s="2"/>
      <c r="C1" s="2"/>
      <c r="D1" s="2"/>
      <c r="E1" s="3"/>
      <c r="F1" s="3"/>
      <c r="G1" s="3"/>
      <c r="H1" s="3"/>
      <c r="I1" s="13"/>
    </row>
    <row r="2" spans="1:9" ht="25.5" customHeight="1">
      <c r="A2" s="4" t="s">
        <v>214</v>
      </c>
      <c r="B2" s="4"/>
      <c r="C2" s="4"/>
      <c r="D2" s="4"/>
      <c r="E2" s="4"/>
      <c r="F2" s="4"/>
      <c r="G2" s="4"/>
      <c r="H2" s="4"/>
      <c r="I2" s="4"/>
    </row>
    <row r="3" spans="1:9" ht="31.5" customHeight="1">
      <c r="A3" s="5" t="s">
        <v>215</v>
      </c>
      <c r="B3" s="5"/>
      <c r="C3" s="5"/>
      <c r="D3" s="5" t="s">
        <v>216</v>
      </c>
      <c r="E3" s="5"/>
      <c r="F3" s="5" t="s">
        <v>217</v>
      </c>
      <c r="G3" s="5"/>
      <c r="H3" s="5" t="s">
        <v>218</v>
      </c>
      <c r="I3" s="5"/>
    </row>
    <row r="4" spans="1:9" ht="87" customHeight="1">
      <c r="A4" s="5" t="s">
        <v>219</v>
      </c>
      <c r="B4" s="5"/>
      <c r="C4" s="5"/>
      <c r="D4" s="5" t="s">
        <v>220</v>
      </c>
      <c r="E4" s="5"/>
      <c r="F4" s="5" t="s">
        <v>221</v>
      </c>
      <c r="G4" s="5"/>
      <c r="H4" s="5" t="s">
        <v>222</v>
      </c>
      <c r="I4" s="5"/>
    </row>
    <row r="5" spans="1:9" ht="18" customHeight="1">
      <c r="A5" s="5" t="s">
        <v>223</v>
      </c>
      <c r="B5" s="6"/>
      <c r="C5" s="6"/>
      <c r="D5" s="7" t="s">
        <v>224</v>
      </c>
      <c r="E5" s="7"/>
      <c r="F5" s="5" t="s">
        <v>225</v>
      </c>
      <c r="G5" s="5"/>
      <c r="H5" s="5"/>
      <c r="I5" s="5"/>
    </row>
    <row r="6" spans="1:9" ht="18" customHeight="1">
      <c r="A6" s="6"/>
      <c r="B6" s="6"/>
      <c r="C6" s="6"/>
      <c r="D6" s="7" t="s">
        <v>226</v>
      </c>
      <c r="E6" s="7"/>
      <c r="F6" s="5" t="s">
        <v>227</v>
      </c>
      <c r="G6" s="5"/>
      <c r="H6" s="5"/>
      <c r="I6" s="5"/>
    </row>
    <row r="7" spans="1:9" ht="18" customHeight="1">
      <c r="A7" s="6"/>
      <c r="B7" s="6"/>
      <c r="C7" s="6"/>
      <c r="D7" s="7" t="s">
        <v>228</v>
      </c>
      <c r="E7" s="7"/>
      <c r="F7" s="5" t="s">
        <v>229</v>
      </c>
      <c r="G7" s="5"/>
      <c r="H7" s="5"/>
      <c r="I7" s="5"/>
    </row>
    <row r="8" spans="1:9" ht="18" customHeight="1">
      <c r="A8" s="5" t="s">
        <v>230</v>
      </c>
      <c r="B8" s="5" t="s">
        <v>231</v>
      </c>
      <c r="C8" s="5"/>
      <c r="D8" s="5"/>
      <c r="E8" s="5"/>
      <c r="F8" s="5"/>
      <c r="G8" s="5"/>
      <c r="H8" s="5"/>
      <c r="I8" s="5"/>
    </row>
    <row r="9" spans="1:9" ht="54" customHeight="1">
      <c r="A9" s="5"/>
      <c r="B9" s="7" t="s">
        <v>232</v>
      </c>
      <c r="C9" s="7"/>
      <c r="D9" s="7"/>
      <c r="E9" s="7"/>
      <c r="F9" s="7"/>
      <c r="G9" s="7"/>
      <c r="H9" s="7"/>
      <c r="I9" s="5"/>
    </row>
    <row r="10" spans="1:9" ht="18.75" customHeight="1">
      <c r="A10" s="5" t="s">
        <v>233</v>
      </c>
      <c r="B10" s="5" t="s">
        <v>234</v>
      </c>
      <c r="C10" s="5"/>
      <c r="D10" s="5" t="s">
        <v>235</v>
      </c>
      <c r="E10" s="5" t="s">
        <v>236</v>
      </c>
      <c r="F10" s="5"/>
      <c r="G10" s="5"/>
      <c r="H10" s="5"/>
      <c r="I10" s="5" t="s">
        <v>237</v>
      </c>
    </row>
    <row r="11" spans="1:9" ht="18.75" customHeight="1">
      <c r="A11" s="5"/>
      <c r="B11" s="5" t="s">
        <v>238</v>
      </c>
      <c r="C11" s="5"/>
      <c r="D11" s="5" t="s">
        <v>239</v>
      </c>
      <c r="E11" s="8" t="s">
        <v>240</v>
      </c>
      <c r="F11" s="8"/>
      <c r="G11" s="8"/>
      <c r="H11" s="8"/>
      <c r="I11" s="14" t="s">
        <v>241</v>
      </c>
    </row>
    <row r="12" spans="1:9" ht="18.75" customHeight="1">
      <c r="A12" s="5"/>
      <c r="B12" s="5"/>
      <c r="C12" s="5"/>
      <c r="D12" s="5"/>
      <c r="E12" s="8" t="s">
        <v>242</v>
      </c>
      <c r="F12" s="8"/>
      <c r="G12" s="8"/>
      <c r="H12" s="8"/>
      <c r="I12" s="15" t="s">
        <v>243</v>
      </c>
    </row>
    <row r="13" spans="1:9" ht="18.75" customHeight="1">
      <c r="A13" s="9"/>
      <c r="B13" s="9"/>
      <c r="C13" s="9"/>
      <c r="D13" s="9"/>
      <c r="E13" s="10" t="s">
        <v>244</v>
      </c>
      <c r="F13" s="10"/>
      <c r="G13" s="10"/>
      <c r="H13" s="10"/>
      <c r="I13" s="16" t="s">
        <v>245</v>
      </c>
    </row>
    <row r="14" spans="1:9" ht="18.75" customHeight="1">
      <c r="A14" s="5"/>
      <c r="B14" s="5"/>
      <c r="C14" s="5"/>
      <c r="D14" s="5"/>
      <c r="E14" s="11" t="s">
        <v>246</v>
      </c>
      <c r="F14" s="11"/>
      <c r="G14" s="11"/>
      <c r="H14" s="11"/>
      <c r="I14" s="15" t="s">
        <v>247</v>
      </c>
    </row>
    <row r="15" spans="1:9" ht="18.75" customHeight="1">
      <c r="A15" s="5" t="s">
        <v>233</v>
      </c>
      <c r="B15" s="5" t="s">
        <v>238</v>
      </c>
      <c r="C15" s="5"/>
      <c r="D15" s="5" t="s">
        <v>239</v>
      </c>
      <c r="E15" s="7" t="s">
        <v>248</v>
      </c>
      <c r="F15" s="7"/>
      <c r="G15" s="7"/>
      <c r="H15" s="7"/>
      <c r="I15" s="17">
        <v>1</v>
      </c>
    </row>
    <row r="16" spans="1:9" ht="18.75" customHeight="1">
      <c r="A16" s="5"/>
      <c r="B16" s="5"/>
      <c r="C16" s="5"/>
      <c r="D16" s="5"/>
      <c r="E16" s="7" t="s">
        <v>249</v>
      </c>
      <c r="F16" s="7"/>
      <c r="G16" s="7"/>
      <c r="H16" s="7"/>
      <c r="I16" s="17">
        <v>1</v>
      </c>
    </row>
    <row r="17" spans="1:9" ht="18.75" customHeight="1">
      <c r="A17" s="5"/>
      <c r="B17" s="5"/>
      <c r="C17" s="5"/>
      <c r="D17" s="5" t="s">
        <v>250</v>
      </c>
      <c r="E17" s="7" t="s">
        <v>251</v>
      </c>
      <c r="F17" s="7"/>
      <c r="G17" s="7"/>
      <c r="H17" s="7"/>
      <c r="I17" s="17">
        <v>1</v>
      </c>
    </row>
    <row r="18" spans="1:9" ht="18.75" customHeight="1">
      <c r="A18" s="5"/>
      <c r="B18" s="5"/>
      <c r="C18" s="5"/>
      <c r="D18" s="5"/>
      <c r="E18" s="12"/>
      <c r="F18" s="12"/>
      <c r="G18" s="12"/>
      <c r="H18" s="12"/>
      <c r="I18" s="18"/>
    </row>
    <row r="19" spans="1:9" ht="18.75" customHeight="1">
      <c r="A19" s="5"/>
      <c r="B19" s="5"/>
      <c r="C19" s="5"/>
      <c r="D19" s="5" t="s">
        <v>252</v>
      </c>
      <c r="E19" s="7" t="s">
        <v>253</v>
      </c>
      <c r="F19" s="7"/>
      <c r="G19" s="7"/>
      <c r="H19" s="7"/>
      <c r="I19" s="17">
        <v>1</v>
      </c>
    </row>
    <row r="20" spans="1:9" ht="18.75" customHeight="1">
      <c r="A20" s="5"/>
      <c r="B20" s="5"/>
      <c r="C20" s="5"/>
      <c r="D20" s="5"/>
      <c r="E20" s="7"/>
      <c r="F20" s="7"/>
      <c r="G20" s="7"/>
      <c r="H20" s="7"/>
      <c r="I20" s="5"/>
    </row>
    <row r="21" spans="1:9" ht="18.75" customHeight="1">
      <c r="A21" s="5"/>
      <c r="B21" s="5"/>
      <c r="C21" s="5"/>
      <c r="D21" s="5" t="s">
        <v>254</v>
      </c>
      <c r="E21" s="7" t="s">
        <v>255</v>
      </c>
      <c r="F21" s="7"/>
      <c r="G21" s="7"/>
      <c r="H21" s="7"/>
      <c r="I21" s="19" t="s">
        <v>256</v>
      </c>
    </row>
    <row r="22" spans="1:9" ht="18.75" customHeight="1">
      <c r="A22" s="5"/>
      <c r="B22" s="5"/>
      <c r="C22" s="5"/>
      <c r="D22" s="5"/>
      <c r="E22" s="7"/>
      <c r="F22" s="7"/>
      <c r="G22" s="7"/>
      <c r="H22" s="7"/>
      <c r="I22" s="5"/>
    </row>
    <row r="23" spans="1:9" ht="18.75" customHeight="1">
      <c r="A23" s="5"/>
      <c r="B23" s="5" t="s">
        <v>257</v>
      </c>
      <c r="C23" s="5"/>
      <c r="D23" s="5" t="s">
        <v>258</v>
      </c>
      <c r="E23" s="7" t="s">
        <v>259</v>
      </c>
      <c r="F23" s="7"/>
      <c r="G23" s="7"/>
      <c r="H23" s="7"/>
      <c r="I23" s="5" t="s">
        <v>260</v>
      </c>
    </row>
    <row r="24" spans="1:9" ht="18.75" customHeight="1">
      <c r="A24" s="5"/>
      <c r="B24" s="5"/>
      <c r="C24" s="5"/>
      <c r="D24" s="5"/>
      <c r="E24" s="7"/>
      <c r="F24" s="7"/>
      <c r="G24" s="7"/>
      <c r="H24" s="7"/>
      <c r="I24" s="5"/>
    </row>
    <row r="25" spans="1:9" ht="18.75" customHeight="1">
      <c r="A25" s="5"/>
      <c r="B25" s="5"/>
      <c r="C25" s="5"/>
      <c r="D25" s="5" t="s">
        <v>261</v>
      </c>
      <c r="E25" s="7" t="s">
        <v>262</v>
      </c>
      <c r="F25" s="7"/>
      <c r="G25" s="7"/>
      <c r="H25" s="7"/>
      <c r="I25" s="15" t="s">
        <v>247</v>
      </c>
    </row>
    <row r="26" spans="1:9" ht="18.75" customHeight="1">
      <c r="A26" s="5"/>
      <c r="B26" s="5"/>
      <c r="C26" s="5"/>
      <c r="D26" s="5"/>
      <c r="E26" s="7" t="s">
        <v>263</v>
      </c>
      <c r="F26" s="7"/>
      <c r="G26" s="7"/>
      <c r="H26" s="7"/>
      <c r="I26" s="5" t="s">
        <v>243</v>
      </c>
    </row>
    <row r="27" spans="1:9" ht="18.75" customHeight="1">
      <c r="A27" s="5"/>
      <c r="B27" s="5"/>
      <c r="C27" s="5"/>
      <c r="D27" s="5" t="s">
        <v>264</v>
      </c>
      <c r="E27" s="7" t="s">
        <v>265</v>
      </c>
      <c r="F27" s="7"/>
      <c r="G27" s="7"/>
      <c r="H27" s="7"/>
      <c r="I27" s="17">
        <v>1</v>
      </c>
    </row>
    <row r="28" spans="1:9" ht="18.75" customHeight="1">
      <c r="A28" s="5"/>
      <c r="B28" s="5"/>
      <c r="C28" s="5"/>
      <c r="D28" s="5"/>
      <c r="E28" s="7"/>
      <c r="F28" s="7"/>
      <c r="G28" s="7"/>
      <c r="H28" s="7"/>
      <c r="I28" s="5"/>
    </row>
    <row r="29" spans="1:9" ht="18.75" customHeight="1">
      <c r="A29" s="5"/>
      <c r="B29" s="5" t="s">
        <v>266</v>
      </c>
      <c r="C29" s="5"/>
      <c r="D29" s="5" t="s">
        <v>267</v>
      </c>
      <c r="E29" s="7" t="s">
        <v>268</v>
      </c>
      <c r="F29" s="7"/>
      <c r="G29" s="7"/>
      <c r="H29" s="7"/>
      <c r="I29" s="17" t="s">
        <v>269</v>
      </c>
    </row>
    <row r="30" spans="1:9" ht="18.75" customHeight="1">
      <c r="A30" s="5"/>
      <c r="B30" s="5"/>
      <c r="C30" s="5"/>
      <c r="D30" s="5"/>
      <c r="E30" s="7" t="s">
        <v>270</v>
      </c>
      <c r="F30" s="7"/>
      <c r="G30" s="7"/>
      <c r="H30" s="7"/>
      <c r="I30" s="17" t="s">
        <v>269</v>
      </c>
    </row>
  </sheetData>
  <sheetProtection/>
  <mergeCells count="56"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A8:A9"/>
    <mergeCell ref="A10:A14"/>
    <mergeCell ref="A15:A30"/>
    <mergeCell ref="D11:D14"/>
    <mergeCell ref="D15:D16"/>
    <mergeCell ref="D17:D18"/>
    <mergeCell ref="D19:D20"/>
    <mergeCell ref="D21:D22"/>
    <mergeCell ref="D23:D24"/>
    <mergeCell ref="D25:D26"/>
    <mergeCell ref="D27:D28"/>
    <mergeCell ref="D29:D30"/>
    <mergeCell ref="A5:C7"/>
    <mergeCell ref="B11:C14"/>
    <mergeCell ref="B15:C22"/>
    <mergeCell ref="B23:C28"/>
    <mergeCell ref="B29:C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  一</cp:lastModifiedBy>
  <cp:lastPrinted>2019-08-06T10:22:45Z</cp:lastPrinted>
  <dcterms:created xsi:type="dcterms:W3CDTF">2019-06-10T09:17:00Z</dcterms:created>
  <dcterms:modified xsi:type="dcterms:W3CDTF">2019-09-03T08:07:26Z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eadingLayo">
    <vt:bool>true</vt:bool>
  </property>
</Properties>
</file>