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<sst xmlns="http://schemas.openxmlformats.org/spreadsheetml/2006/main" count="41" uniqueCount="38">
  <si>
    <t>附件1</t>
  </si>
  <si>
    <t>宁化县2020年7月残疾人两项补贴发放汇总表</t>
  </si>
  <si>
    <t>单位：元、人</t>
  </si>
  <si>
    <t xml:space="preserve"> 乡镇    项目                </t>
  </si>
  <si>
    <t>重度残疾人护理补贴</t>
  </si>
  <si>
    <t>困难残疾人生活补贴</t>
  </si>
  <si>
    <t>本次应拨 资金</t>
  </si>
  <si>
    <r>
      <rPr>
        <sz val="12"/>
        <color theme="1"/>
        <rFont val="仿宋_GB2312"/>
        <charset val="134"/>
      </rPr>
      <t xml:space="preserve">本次实拨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资金</t>
    </r>
  </si>
  <si>
    <t>备注</t>
  </si>
  <si>
    <t>一级重度残疾人数</t>
  </si>
  <si>
    <t>发放金额</t>
  </si>
  <si>
    <t>二级重度残疾人数</t>
  </si>
  <si>
    <t>60周岁以上无固定收入重度残疾人数</t>
  </si>
  <si>
    <t>低保残疾人数</t>
  </si>
  <si>
    <t>低保标准100%-130%重度残疾人数</t>
  </si>
  <si>
    <r>
      <rPr>
        <sz val="11"/>
        <color theme="1"/>
        <rFont val="仿宋_GB2312"/>
        <charset val="134"/>
      </rPr>
      <t xml:space="preserve">发放 </t>
    </r>
    <r>
      <rPr>
        <sz val="11"/>
        <color theme="1"/>
        <rFont val="仿宋_GB2312"/>
        <charset val="134"/>
      </rPr>
      <t xml:space="preserve">  </t>
    </r>
    <r>
      <rPr>
        <sz val="11"/>
        <color theme="1"/>
        <rFont val="仿宋_GB2312"/>
        <charset val="134"/>
      </rPr>
      <t>金额</t>
    </r>
  </si>
  <si>
    <t>翠江镇</t>
  </si>
  <si>
    <t>城郊镇</t>
  </si>
  <si>
    <t>上月结余85元</t>
  </si>
  <si>
    <t>城南镇</t>
  </si>
  <si>
    <t>济村乡</t>
  </si>
  <si>
    <t>泉上镇</t>
  </si>
  <si>
    <t>湖村镇</t>
  </si>
  <si>
    <t>安乐镇</t>
  </si>
  <si>
    <t>曹坊镇</t>
  </si>
  <si>
    <t>治平乡</t>
  </si>
  <si>
    <t>淮土镇</t>
  </si>
  <si>
    <t>石壁镇</t>
  </si>
  <si>
    <t>方田乡</t>
  </si>
  <si>
    <t>中沙乡</t>
  </si>
  <si>
    <t>河龙乡</t>
  </si>
  <si>
    <t>水茜镇</t>
  </si>
  <si>
    <t>安远镇</t>
  </si>
  <si>
    <t>华侨农场</t>
  </si>
  <si>
    <t>汇总</t>
  </si>
  <si>
    <t>审批：</t>
  </si>
  <si>
    <t>审核：</t>
  </si>
  <si>
    <t>制表：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</si>
</sst>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方正大标宋简体"/>
      <charset val="134"/>
    </font>
    <font>
      <sz val="14"/>
      <color theme="1"/>
      <name val="方正大标宋简体"/>
      <charset val="134"/>
    </font>
    <font>
      <sz val="18"/>
      <color theme="1"/>
      <name val="方正大标宋简体"/>
      <charset val="134"/>
    </font>
    <font>
      <sz val="16"/>
      <color theme="1"/>
      <name val="方正大标宋简体"/>
      <charset val="134"/>
    </font>
    <font>
      <sz val="8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rgb="FFFF0000"/>
      <name val="仿宋_GB2312"/>
      <charset val="134"/>
    </font>
    <font>
      <sz val="12"/>
      <color rgb="FFFF0000"/>
      <name val="仿宋_GB2312"/>
      <charset val="134"/>
    </font>
    <font>
      <sz val="16"/>
      <color rgb="FFFF0000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19" borderId="16" applyNumberFormat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31" fontId="13" fillId="0" borderId="0" xfId="0" applyNumberFormat="1" applyFont="1" applyFill="1" applyAlignment="1">
      <alignment vertical="center"/>
    </xf>
    <xf numFmtId="0" fontId="0" fillId="0" borderId="0" xfId="0" applyBorder="1">
      <alignment vertical="center"/>
    </xf>
    <xf numFmtId="31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5" fillId="0" borderId="2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5" fillId="0" borderId="7" xfId="0" applyNumberFormat="1" applyFont="1" applyFill="1" applyBorder="1" applyAlignment="1">
      <alignment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31" fontId="1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Q11" sqref="Q11"/>
    </sheetView>
  </sheetViews>
  <sheetFormatPr defaultColWidth="9" defaultRowHeight="13.5"/>
  <cols>
    <col min="1" max="1" width="12.125" customWidth="1"/>
    <col min="2" max="2" width="11.375" customWidth="1"/>
    <col min="3" max="3" width="9.125"/>
    <col min="5" max="5" width="9.125"/>
    <col min="7" max="7" width="9.125"/>
    <col min="9" max="9" width="9.125"/>
    <col min="12" max="12" width="9.125"/>
    <col min="13" max="13" width="10.625" customWidth="1"/>
  </cols>
  <sheetData>
    <row r="1" ht="1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9"/>
    </row>
    <row r="3" ht="18" customHeight="1" spans="1:16">
      <c r="A3" s="4"/>
      <c r="B3" s="5"/>
      <c r="C3" s="5"/>
      <c r="D3" s="6"/>
      <c r="E3" s="6"/>
      <c r="F3" s="7"/>
      <c r="G3" s="7"/>
      <c r="H3" s="7"/>
      <c r="I3" s="20" t="s">
        <v>2</v>
      </c>
      <c r="J3" s="21"/>
      <c r="K3" s="21"/>
      <c r="L3" s="21"/>
      <c r="M3" s="21"/>
      <c r="N3" s="21"/>
      <c r="P3" s="22"/>
    </row>
    <row r="4" ht="25" customHeight="1" spans="1:16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/>
      <c r="K4" s="9"/>
      <c r="L4" s="23" t="s">
        <v>6</v>
      </c>
      <c r="M4" s="23" t="s">
        <v>7</v>
      </c>
      <c r="N4" s="23" t="s">
        <v>8</v>
      </c>
      <c r="P4" s="22"/>
    </row>
    <row r="5" ht="25" customHeight="1" spans="1:16">
      <c r="A5" s="8"/>
      <c r="B5" s="10" t="s">
        <v>9</v>
      </c>
      <c r="C5" s="10" t="s">
        <v>10</v>
      </c>
      <c r="D5" s="10" t="s">
        <v>11</v>
      </c>
      <c r="E5" s="10" t="s">
        <v>10</v>
      </c>
      <c r="F5" s="10" t="s">
        <v>12</v>
      </c>
      <c r="G5" s="10" t="s">
        <v>10</v>
      </c>
      <c r="H5" s="10" t="s">
        <v>13</v>
      </c>
      <c r="I5" s="10" t="s">
        <v>10</v>
      </c>
      <c r="J5" s="10" t="s">
        <v>14</v>
      </c>
      <c r="K5" s="10" t="s">
        <v>15</v>
      </c>
      <c r="L5" s="23"/>
      <c r="M5" s="23"/>
      <c r="N5" s="24"/>
      <c r="P5" s="22"/>
    </row>
    <row r="6" s="1" customFormat="1" ht="22" customHeight="1" spans="1:16">
      <c r="A6" s="11" t="s">
        <v>16</v>
      </c>
      <c r="B6" s="12">
        <v>165</v>
      </c>
      <c r="C6" s="13">
        <f t="shared" ref="C6:C22" si="0">B6*115</f>
        <v>18975</v>
      </c>
      <c r="D6" s="12">
        <v>225</v>
      </c>
      <c r="E6" s="13">
        <f t="shared" ref="E6:E22" si="1">D6*85</f>
        <v>19125</v>
      </c>
      <c r="F6" s="13">
        <v>106</v>
      </c>
      <c r="G6" s="13">
        <f t="shared" ref="G6:G21" si="2">F6*80</f>
        <v>8480</v>
      </c>
      <c r="H6" s="13">
        <v>168</v>
      </c>
      <c r="I6" s="13">
        <f t="shared" ref="I6:I22" si="3">H6*80</f>
        <v>13440</v>
      </c>
      <c r="J6" s="13">
        <v>0</v>
      </c>
      <c r="K6" s="13">
        <v>0</v>
      </c>
      <c r="L6" s="13">
        <f t="shared" ref="L6:L21" si="4">C6+E6+G6+I6</f>
        <v>60020</v>
      </c>
      <c r="M6" s="25">
        <v>60020</v>
      </c>
      <c r="N6" s="26"/>
      <c r="O6" s="27"/>
      <c r="P6" s="27"/>
    </row>
    <row r="7" s="1" customFormat="1" ht="22" customHeight="1" spans="1:15">
      <c r="A7" s="11" t="s">
        <v>17</v>
      </c>
      <c r="B7" s="13">
        <v>88</v>
      </c>
      <c r="C7" s="13">
        <f t="shared" si="0"/>
        <v>10120</v>
      </c>
      <c r="D7" s="13">
        <v>117</v>
      </c>
      <c r="E7" s="13">
        <f t="shared" si="1"/>
        <v>9945</v>
      </c>
      <c r="F7" s="13">
        <v>75</v>
      </c>
      <c r="G7" s="13">
        <f t="shared" si="2"/>
        <v>6000</v>
      </c>
      <c r="H7" s="13">
        <v>73</v>
      </c>
      <c r="I7" s="13">
        <f t="shared" si="3"/>
        <v>5840</v>
      </c>
      <c r="J7" s="13">
        <v>0</v>
      </c>
      <c r="K7" s="13">
        <v>0</v>
      </c>
      <c r="L7" s="13">
        <f t="shared" si="4"/>
        <v>31905</v>
      </c>
      <c r="M7" s="25">
        <v>31820</v>
      </c>
      <c r="N7" s="28" t="s">
        <v>18</v>
      </c>
      <c r="O7" s="29"/>
    </row>
    <row r="8" s="1" customFormat="1" ht="22" customHeight="1" spans="1:14">
      <c r="A8" s="11" t="s">
        <v>19</v>
      </c>
      <c r="B8" s="13">
        <v>59</v>
      </c>
      <c r="C8" s="13">
        <f t="shared" si="0"/>
        <v>6785</v>
      </c>
      <c r="D8" s="12">
        <v>67</v>
      </c>
      <c r="E8" s="13">
        <f t="shared" si="1"/>
        <v>5695</v>
      </c>
      <c r="F8" s="13">
        <v>40</v>
      </c>
      <c r="G8" s="13">
        <f t="shared" si="2"/>
        <v>3200</v>
      </c>
      <c r="H8" s="13">
        <v>68</v>
      </c>
      <c r="I8" s="13">
        <f t="shared" si="3"/>
        <v>5440</v>
      </c>
      <c r="J8" s="13">
        <v>0</v>
      </c>
      <c r="K8" s="13">
        <v>0</v>
      </c>
      <c r="L8" s="13">
        <f t="shared" si="4"/>
        <v>21120</v>
      </c>
      <c r="M8" s="25">
        <v>21120</v>
      </c>
      <c r="N8" s="26"/>
    </row>
    <row r="9" s="1" customFormat="1" ht="22" customHeight="1" spans="1:14">
      <c r="A9" s="11" t="s">
        <v>20</v>
      </c>
      <c r="B9" s="13">
        <v>73</v>
      </c>
      <c r="C9" s="13">
        <f t="shared" si="0"/>
        <v>8395</v>
      </c>
      <c r="D9" s="13">
        <v>88</v>
      </c>
      <c r="E9" s="13">
        <f t="shared" si="1"/>
        <v>7480</v>
      </c>
      <c r="F9" s="13">
        <v>56</v>
      </c>
      <c r="G9" s="13">
        <f t="shared" si="2"/>
        <v>4480</v>
      </c>
      <c r="H9" s="13">
        <v>83</v>
      </c>
      <c r="I9" s="13">
        <f t="shared" si="3"/>
        <v>6640</v>
      </c>
      <c r="J9" s="13">
        <v>0</v>
      </c>
      <c r="K9" s="13">
        <v>0</v>
      </c>
      <c r="L9" s="13">
        <f t="shared" si="4"/>
        <v>26995</v>
      </c>
      <c r="M9" s="13">
        <v>26995</v>
      </c>
      <c r="N9" s="26"/>
    </row>
    <row r="10" s="1" customFormat="1" ht="22" customHeight="1" spans="1:14">
      <c r="A10" s="11" t="s">
        <v>21</v>
      </c>
      <c r="B10" s="13">
        <v>110</v>
      </c>
      <c r="C10" s="13">
        <f t="shared" si="0"/>
        <v>12650</v>
      </c>
      <c r="D10" s="13">
        <v>90</v>
      </c>
      <c r="E10" s="13">
        <f t="shared" si="1"/>
        <v>7650</v>
      </c>
      <c r="F10" s="13">
        <v>94</v>
      </c>
      <c r="G10" s="13">
        <f t="shared" si="2"/>
        <v>7520</v>
      </c>
      <c r="H10" s="13">
        <v>52</v>
      </c>
      <c r="I10" s="13">
        <f t="shared" si="3"/>
        <v>4160</v>
      </c>
      <c r="J10" s="13">
        <v>0</v>
      </c>
      <c r="K10" s="13">
        <v>0</v>
      </c>
      <c r="L10" s="13">
        <f t="shared" si="4"/>
        <v>31980</v>
      </c>
      <c r="M10" s="13">
        <v>31980</v>
      </c>
      <c r="N10" s="26"/>
    </row>
    <row r="11" s="1" customFormat="1" ht="22" customHeight="1" spans="1:14">
      <c r="A11" s="11" t="s">
        <v>22</v>
      </c>
      <c r="B11" s="13">
        <v>69</v>
      </c>
      <c r="C11" s="13">
        <f t="shared" si="0"/>
        <v>7935</v>
      </c>
      <c r="D11" s="13">
        <v>92</v>
      </c>
      <c r="E11" s="13">
        <f t="shared" si="1"/>
        <v>7820</v>
      </c>
      <c r="F11" s="13">
        <v>67</v>
      </c>
      <c r="G11" s="13">
        <f t="shared" si="2"/>
        <v>5360</v>
      </c>
      <c r="H11" s="13">
        <v>36</v>
      </c>
      <c r="I11" s="13">
        <f t="shared" si="3"/>
        <v>2880</v>
      </c>
      <c r="J11" s="13">
        <v>0</v>
      </c>
      <c r="K11" s="13">
        <v>0</v>
      </c>
      <c r="L11" s="13">
        <f t="shared" si="4"/>
        <v>23995</v>
      </c>
      <c r="M11" s="13">
        <v>23995</v>
      </c>
      <c r="N11" s="26"/>
    </row>
    <row r="12" s="1" customFormat="1" ht="22" customHeight="1" spans="1:14">
      <c r="A12" s="11" t="s">
        <v>23</v>
      </c>
      <c r="B12" s="13">
        <v>97</v>
      </c>
      <c r="C12" s="13">
        <f t="shared" si="0"/>
        <v>11155</v>
      </c>
      <c r="D12" s="13">
        <v>94</v>
      </c>
      <c r="E12" s="13">
        <f t="shared" si="1"/>
        <v>7990</v>
      </c>
      <c r="F12" s="13">
        <v>88</v>
      </c>
      <c r="G12" s="13">
        <f t="shared" si="2"/>
        <v>7040</v>
      </c>
      <c r="H12" s="13">
        <v>73</v>
      </c>
      <c r="I12" s="13">
        <f t="shared" si="3"/>
        <v>5840</v>
      </c>
      <c r="J12" s="13">
        <v>0</v>
      </c>
      <c r="K12" s="13">
        <v>0</v>
      </c>
      <c r="L12" s="13">
        <f t="shared" si="4"/>
        <v>32025</v>
      </c>
      <c r="M12" s="13">
        <v>32025</v>
      </c>
      <c r="N12" s="30"/>
    </row>
    <row r="13" s="1" customFormat="1" ht="22" customHeight="1" spans="1:14">
      <c r="A13" s="11" t="s">
        <v>24</v>
      </c>
      <c r="B13" s="13">
        <v>113</v>
      </c>
      <c r="C13" s="13">
        <f t="shared" si="0"/>
        <v>12995</v>
      </c>
      <c r="D13" s="13">
        <v>218</v>
      </c>
      <c r="E13" s="13">
        <f t="shared" si="1"/>
        <v>18530</v>
      </c>
      <c r="F13" s="13">
        <v>170</v>
      </c>
      <c r="G13" s="13">
        <f t="shared" si="2"/>
        <v>13600</v>
      </c>
      <c r="H13" s="13">
        <v>94</v>
      </c>
      <c r="I13" s="13">
        <f t="shared" si="3"/>
        <v>7520</v>
      </c>
      <c r="J13" s="13">
        <v>0</v>
      </c>
      <c r="K13" s="13">
        <v>0</v>
      </c>
      <c r="L13" s="13">
        <f t="shared" si="4"/>
        <v>52645</v>
      </c>
      <c r="M13" s="13">
        <v>52645</v>
      </c>
      <c r="N13" s="26"/>
    </row>
    <row r="14" s="1" customFormat="1" ht="22" customHeight="1" spans="1:14">
      <c r="A14" s="11" t="s">
        <v>25</v>
      </c>
      <c r="B14" s="13">
        <v>63</v>
      </c>
      <c r="C14" s="13">
        <f t="shared" si="0"/>
        <v>7245</v>
      </c>
      <c r="D14" s="13">
        <v>80</v>
      </c>
      <c r="E14" s="13">
        <f t="shared" si="1"/>
        <v>6800</v>
      </c>
      <c r="F14" s="13">
        <v>55</v>
      </c>
      <c r="G14" s="13">
        <f t="shared" si="2"/>
        <v>4400</v>
      </c>
      <c r="H14" s="13">
        <v>62</v>
      </c>
      <c r="I14" s="13">
        <f t="shared" si="3"/>
        <v>4960</v>
      </c>
      <c r="J14" s="13">
        <v>0</v>
      </c>
      <c r="K14" s="13">
        <v>0</v>
      </c>
      <c r="L14" s="13">
        <f t="shared" si="4"/>
        <v>23405</v>
      </c>
      <c r="M14" s="13">
        <v>23405</v>
      </c>
      <c r="N14" s="26"/>
    </row>
    <row r="15" s="1" customFormat="1" ht="23" customHeight="1" spans="1:14">
      <c r="A15" s="13" t="s">
        <v>26</v>
      </c>
      <c r="B15" s="13">
        <v>192</v>
      </c>
      <c r="C15" s="13">
        <f t="shared" si="0"/>
        <v>22080</v>
      </c>
      <c r="D15" s="13">
        <v>240</v>
      </c>
      <c r="E15" s="13">
        <f t="shared" si="1"/>
        <v>20400</v>
      </c>
      <c r="F15" s="13">
        <v>206</v>
      </c>
      <c r="G15" s="13">
        <f t="shared" si="2"/>
        <v>16480</v>
      </c>
      <c r="H15" s="13">
        <v>117</v>
      </c>
      <c r="I15" s="13">
        <f t="shared" si="3"/>
        <v>9360</v>
      </c>
      <c r="J15" s="13">
        <v>0</v>
      </c>
      <c r="K15" s="13">
        <v>0</v>
      </c>
      <c r="L15" s="13">
        <f t="shared" si="4"/>
        <v>68320</v>
      </c>
      <c r="M15" s="13">
        <v>68320</v>
      </c>
      <c r="N15" s="26"/>
    </row>
    <row r="16" s="1" customFormat="1" ht="24" customHeight="1" spans="1:14">
      <c r="A16" s="11" t="s">
        <v>27</v>
      </c>
      <c r="B16" s="13">
        <v>159</v>
      </c>
      <c r="C16" s="13">
        <f t="shared" si="0"/>
        <v>18285</v>
      </c>
      <c r="D16" s="13">
        <v>288</v>
      </c>
      <c r="E16" s="13">
        <f t="shared" si="1"/>
        <v>24480</v>
      </c>
      <c r="F16" s="13">
        <v>181</v>
      </c>
      <c r="G16" s="13">
        <f t="shared" si="2"/>
        <v>14480</v>
      </c>
      <c r="H16" s="13">
        <v>155</v>
      </c>
      <c r="I16" s="13">
        <f t="shared" si="3"/>
        <v>12400</v>
      </c>
      <c r="J16" s="13">
        <v>0</v>
      </c>
      <c r="K16" s="13">
        <v>0</v>
      </c>
      <c r="L16" s="13">
        <f t="shared" si="4"/>
        <v>69645</v>
      </c>
      <c r="M16" s="13">
        <v>69645</v>
      </c>
      <c r="N16" s="31"/>
    </row>
    <row r="17" s="1" customFormat="1" ht="26" customHeight="1" spans="1:14">
      <c r="A17" s="11" t="s">
        <v>28</v>
      </c>
      <c r="B17" s="13">
        <v>82</v>
      </c>
      <c r="C17" s="13">
        <f t="shared" si="0"/>
        <v>9430</v>
      </c>
      <c r="D17" s="13">
        <v>107</v>
      </c>
      <c r="E17" s="13">
        <f t="shared" si="1"/>
        <v>9095</v>
      </c>
      <c r="F17" s="13">
        <v>115</v>
      </c>
      <c r="G17" s="13">
        <f t="shared" si="2"/>
        <v>9200</v>
      </c>
      <c r="H17" s="13">
        <v>44</v>
      </c>
      <c r="I17" s="13">
        <f t="shared" si="3"/>
        <v>3520</v>
      </c>
      <c r="J17" s="13">
        <v>0</v>
      </c>
      <c r="K17" s="13">
        <v>0</v>
      </c>
      <c r="L17" s="13">
        <f t="shared" si="4"/>
        <v>31245</v>
      </c>
      <c r="M17" s="13">
        <v>31245</v>
      </c>
      <c r="N17" s="26"/>
    </row>
    <row r="18" s="1" customFormat="1" ht="22" customHeight="1" spans="1:14">
      <c r="A18" s="11" t="s">
        <v>29</v>
      </c>
      <c r="B18" s="13">
        <v>61</v>
      </c>
      <c r="C18" s="13">
        <f t="shared" si="0"/>
        <v>7015</v>
      </c>
      <c r="D18" s="13">
        <v>92</v>
      </c>
      <c r="E18" s="13">
        <f t="shared" si="1"/>
        <v>7820</v>
      </c>
      <c r="F18" s="13">
        <v>69</v>
      </c>
      <c r="G18" s="13">
        <f t="shared" si="2"/>
        <v>5520</v>
      </c>
      <c r="H18" s="13">
        <v>61</v>
      </c>
      <c r="I18" s="13">
        <f t="shared" si="3"/>
        <v>4880</v>
      </c>
      <c r="J18" s="13">
        <v>0</v>
      </c>
      <c r="K18" s="13">
        <v>0</v>
      </c>
      <c r="L18" s="13">
        <f t="shared" si="4"/>
        <v>25235</v>
      </c>
      <c r="M18" s="13">
        <v>25235</v>
      </c>
      <c r="N18" s="26"/>
    </row>
    <row r="19" s="1" customFormat="1" ht="23" customHeight="1" spans="1:14">
      <c r="A19" s="13" t="s">
        <v>30</v>
      </c>
      <c r="B19" s="13">
        <v>74</v>
      </c>
      <c r="C19" s="13">
        <f t="shared" si="0"/>
        <v>8510</v>
      </c>
      <c r="D19" s="13">
        <v>60</v>
      </c>
      <c r="E19" s="13">
        <f t="shared" si="1"/>
        <v>5100</v>
      </c>
      <c r="F19" s="13">
        <v>68</v>
      </c>
      <c r="G19" s="13">
        <f t="shared" si="2"/>
        <v>5440</v>
      </c>
      <c r="H19" s="13">
        <v>40</v>
      </c>
      <c r="I19" s="13">
        <f t="shared" si="3"/>
        <v>3200</v>
      </c>
      <c r="J19" s="13">
        <v>0</v>
      </c>
      <c r="K19" s="13">
        <v>0</v>
      </c>
      <c r="L19" s="13">
        <f t="shared" si="4"/>
        <v>22250</v>
      </c>
      <c r="M19" s="13">
        <v>22250</v>
      </c>
      <c r="N19" s="32"/>
    </row>
    <row r="20" s="1" customFormat="1" ht="25" customHeight="1" spans="1:14">
      <c r="A20" s="11" t="s">
        <v>31</v>
      </c>
      <c r="B20" s="13">
        <v>124</v>
      </c>
      <c r="C20" s="13">
        <f t="shared" si="0"/>
        <v>14260</v>
      </c>
      <c r="D20" s="13">
        <v>200</v>
      </c>
      <c r="E20" s="13">
        <f t="shared" si="1"/>
        <v>17000</v>
      </c>
      <c r="F20" s="13">
        <v>145</v>
      </c>
      <c r="G20" s="13">
        <f t="shared" si="2"/>
        <v>11600</v>
      </c>
      <c r="H20" s="13">
        <v>75</v>
      </c>
      <c r="I20" s="13">
        <f t="shared" si="3"/>
        <v>6000</v>
      </c>
      <c r="J20" s="13">
        <v>0</v>
      </c>
      <c r="K20" s="13">
        <v>0</v>
      </c>
      <c r="L20" s="13">
        <f t="shared" si="4"/>
        <v>48860</v>
      </c>
      <c r="M20" s="13">
        <v>48860</v>
      </c>
      <c r="N20" s="33"/>
    </row>
    <row r="21" s="1" customFormat="1" ht="27" customHeight="1" spans="1:16">
      <c r="A21" s="11" t="s">
        <v>32</v>
      </c>
      <c r="B21" s="13">
        <v>140</v>
      </c>
      <c r="C21" s="13">
        <f t="shared" si="0"/>
        <v>16100</v>
      </c>
      <c r="D21" s="13">
        <v>171</v>
      </c>
      <c r="E21" s="13">
        <f t="shared" si="1"/>
        <v>14535</v>
      </c>
      <c r="F21" s="13">
        <v>112</v>
      </c>
      <c r="G21" s="13">
        <f t="shared" si="2"/>
        <v>8960</v>
      </c>
      <c r="H21" s="13">
        <v>88</v>
      </c>
      <c r="I21" s="13">
        <f t="shared" si="3"/>
        <v>7040</v>
      </c>
      <c r="J21" s="13">
        <v>0</v>
      </c>
      <c r="K21" s="13">
        <v>0</v>
      </c>
      <c r="L21" s="13">
        <f t="shared" si="4"/>
        <v>46635</v>
      </c>
      <c r="M21" s="13">
        <v>46635</v>
      </c>
      <c r="N21" s="34"/>
      <c r="O21" s="35"/>
      <c r="P21" s="36"/>
    </row>
    <row r="22" s="1" customFormat="1" ht="22" customHeight="1" spans="1:14">
      <c r="A22" s="11" t="s">
        <v>33</v>
      </c>
      <c r="B22" s="13">
        <v>2</v>
      </c>
      <c r="C22" s="13">
        <f t="shared" si="0"/>
        <v>230</v>
      </c>
      <c r="D22" s="13">
        <v>3</v>
      </c>
      <c r="E22" s="13">
        <f t="shared" si="1"/>
        <v>255</v>
      </c>
      <c r="F22" s="13">
        <v>0</v>
      </c>
      <c r="G22" s="13">
        <v>0</v>
      </c>
      <c r="H22" s="13">
        <v>2</v>
      </c>
      <c r="I22" s="13">
        <f t="shared" si="3"/>
        <v>160</v>
      </c>
      <c r="J22" s="13">
        <v>0</v>
      </c>
      <c r="K22" s="13">
        <v>0</v>
      </c>
      <c r="L22" s="13">
        <f>C22+E22+I22</f>
        <v>645</v>
      </c>
      <c r="M22" s="13">
        <v>645</v>
      </c>
      <c r="N22" s="34"/>
    </row>
    <row r="23" s="1" customFormat="1" ht="22" customHeight="1" spans="1:14">
      <c r="A23" s="14" t="s">
        <v>34</v>
      </c>
      <c r="B23" s="15">
        <f t="shared" ref="B23:M23" si="5">SUM(B6:B22)</f>
        <v>1671</v>
      </c>
      <c r="C23" s="13">
        <f t="shared" si="5"/>
        <v>192165</v>
      </c>
      <c r="D23" s="15">
        <f t="shared" si="5"/>
        <v>2232</v>
      </c>
      <c r="E23" s="13">
        <f t="shared" si="5"/>
        <v>189720</v>
      </c>
      <c r="F23" s="15">
        <f t="shared" si="5"/>
        <v>1647</v>
      </c>
      <c r="G23" s="13">
        <f t="shared" si="5"/>
        <v>131760</v>
      </c>
      <c r="H23" s="15">
        <f t="shared" si="5"/>
        <v>1291</v>
      </c>
      <c r="I23" s="13">
        <f t="shared" si="5"/>
        <v>103280</v>
      </c>
      <c r="J23" s="13">
        <f t="shared" si="5"/>
        <v>0</v>
      </c>
      <c r="K23" s="13">
        <f t="shared" si="5"/>
        <v>0</v>
      </c>
      <c r="L23" s="13">
        <f t="shared" si="5"/>
        <v>616925</v>
      </c>
      <c r="M23" s="13">
        <f t="shared" si="5"/>
        <v>616840</v>
      </c>
      <c r="N23" s="34"/>
    </row>
    <row r="24" ht="22" customHeight="1" spans="1:15">
      <c r="A24" s="16" t="s">
        <v>35</v>
      </c>
      <c r="B24" s="16"/>
      <c r="C24" s="17"/>
      <c r="D24" s="16"/>
      <c r="E24" s="16"/>
      <c r="F24" s="16" t="s">
        <v>36</v>
      </c>
      <c r="G24" s="16"/>
      <c r="H24" s="16"/>
      <c r="I24" s="16"/>
      <c r="J24" s="2"/>
      <c r="K24" s="2"/>
      <c r="L24" s="16" t="s">
        <v>37</v>
      </c>
      <c r="M24" s="16"/>
      <c r="N24" s="16"/>
      <c r="O24" s="37"/>
    </row>
    <row r="25" ht="22" customHeight="1" spans="1:14">
      <c r="A25" s="18"/>
      <c r="B25" s="18"/>
      <c r="C25" s="18"/>
      <c r="D25" s="18"/>
      <c r="E25" s="18"/>
      <c r="F25" s="18"/>
      <c r="G25" s="18"/>
      <c r="H25" s="18"/>
      <c r="I25" s="18"/>
      <c r="J25" s="2"/>
      <c r="K25" s="2"/>
      <c r="L25" s="18"/>
      <c r="M25" s="38">
        <v>44036</v>
      </c>
      <c r="N25" s="38"/>
    </row>
  </sheetData>
  <mergeCells count="10">
    <mergeCell ref="A2:N2"/>
    <mergeCell ref="I3:N3"/>
    <mergeCell ref="B4:E4"/>
    <mergeCell ref="F4:K4"/>
    <mergeCell ref="O21:P21"/>
    <mergeCell ref="M25:N25"/>
    <mergeCell ref="A4:A5"/>
    <mergeCell ref="L4:L5"/>
    <mergeCell ref="M4:M5"/>
    <mergeCell ref="N4:N5"/>
  </mergeCells>
  <pageMargins left="0.393055555555556" right="0.393055555555556" top="0" bottom="0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Ida</cp:lastModifiedBy>
  <dcterms:created xsi:type="dcterms:W3CDTF">2020-01-17T09:58:00Z</dcterms:created>
  <dcterms:modified xsi:type="dcterms:W3CDTF">2020-07-22T04:05:14Z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