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花名册!$A$5:$IU$17</definedName>
    <definedName name="_xlnm.Print_Titles" localSheetId="0">花名册!$5:$6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<sst xmlns="http://schemas.openxmlformats.org/spreadsheetml/2006/main" count="34" uniqueCount="26">
  <si>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 xml:space="preserve">2024年公益性岗位社保补贴花名册                   </t>
  </si>
  <si>
    <t>序号</t>
  </si>
  <si>
    <t>姓名</t>
  </si>
  <si>
    <t>单位名称</t>
  </si>
  <si>
    <t>申请人类型</t>
  </si>
  <si>
    <t>身份证号码</t>
  </si>
  <si>
    <t>性别</t>
  </si>
  <si>
    <t>养老保险</t>
  </si>
  <si>
    <t>医疗保险</t>
  </si>
  <si>
    <t>失业保险</t>
  </si>
  <si>
    <t>补贴合计</t>
  </si>
  <si>
    <t>备注</t>
  </si>
  <si>
    <t>月缴费基数</t>
  </si>
  <si>
    <t>补贴月数</t>
  </si>
  <si>
    <t>补贴金额</t>
  </si>
  <si>
    <t>巫灵妹</t>
  </si>
  <si>
    <t>宁化县泉上镇人民政府</t>
  </si>
  <si>
    <t>脱贫人口（原建档立卡贫困劳动力）</t>
  </si>
  <si>
    <t>350424********0243</t>
  </si>
  <si>
    <t>女</t>
  </si>
  <si>
    <t>4212/4433</t>
  </si>
  <si>
    <t>伍萍芳</t>
  </si>
  <si>
    <t>宁化县翠江镇人民政府</t>
  </si>
  <si>
    <t>农村计生3040人员</t>
  </si>
  <si>
    <t>350424********1025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</si>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</sst>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0">
    <font>
      <sz val="12"/>
      <name val="宋体"/>
      <charset val="134"/>
    </font>
    <font>
      <sz val="9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49" applyFont="1" applyFill="1" applyAlignment="1" applyProtection="1">
      <alignment horizontal="center" vertical="center" wrapText="1"/>
    </xf>
    <xf numFmtId="49" fontId="4" fillId="0" borderId="0" xfId="53" applyNumberFormat="1" applyFont="1" applyFill="1" applyBorder="1" applyAlignment="1">
      <alignment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right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4" fontId="8" fillId="0" borderId="5" xfId="2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5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5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44" fontId="6" fillId="0" borderId="5" xfId="2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76" fontId="3" fillId="0" borderId="0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8" xfId="51"/>
    <cellStyle name="常规 11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SheetLayoutView="60" workbookViewId="0">
      <pane xSplit="9" ySplit="6" topLeftCell="J7" activePane="bottomRight" state="frozen"/>
      <selection/>
      <selection pane="topRight"/>
      <selection pane="bottomLeft"/>
      <selection pane="bottomRight" activeCell="Q1" sqref="Q$1:Q$1048576"/>
    </sheetView>
  </sheetViews>
  <sheetFormatPr defaultColWidth="8.75" defaultRowHeight="24.95" customHeight="1"/>
  <cols>
    <col min="1" max="1" width="3.75" style="3" customWidth="1"/>
    <col min="2" max="2" width="6.75" style="3" customWidth="1"/>
    <col min="3" max="3" width="18.5" style="3" customWidth="1"/>
    <col min="4" max="4" width="24.2" style="3" customWidth="1"/>
    <col min="5" max="5" width="19.3" style="5" customWidth="1"/>
    <col min="6" max="6" width="2.75" style="5" customWidth="1"/>
    <col min="7" max="7" width="7.49166666666667" style="3" customWidth="1"/>
    <col min="8" max="8" width="4.6" style="3" customWidth="1"/>
    <col min="9" max="9" width="9.30833333333333" style="5" customWidth="1"/>
    <col min="10" max="10" width="8.38333333333333" style="3" customWidth="1"/>
    <col min="11" max="11" width="4.8" style="5" customWidth="1"/>
    <col min="12" max="12" width="9.3" style="6" customWidth="1"/>
    <col min="13" max="13" width="8" style="3" customWidth="1"/>
    <col min="14" max="14" width="5.3" style="5" customWidth="1"/>
    <col min="15" max="15" width="8.6" style="5" customWidth="1"/>
    <col min="16" max="16" width="8.9" style="5" customWidth="1"/>
    <col min="17" max="17" width="6" style="3" customWidth="1"/>
    <col min="18" max="16384" width="8.75" style="3"/>
  </cols>
  <sheetData>
    <row r="1" ht="14" customHeight="1" spans="1:3">
      <c r="A1" s="7"/>
      <c r="B1" s="7"/>
      <c r="C1" s="7"/>
    </row>
    <row r="2" s="1" customFormat="1" ht="25" customHeight="1" spans="1:17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ht="7" customHeight="1" spans="1:16">
      <c r="A3" s="9"/>
      <c r="B3" s="10"/>
      <c r="C3" s="10"/>
      <c r="D3" s="11"/>
      <c r="E3" s="12"/>
      <c r="F3" s="10"/>
      <c r="G3" s="10"/>
      <c r="H3" s="10"/>
      <c r="I3" s="10"/>
      <c r="J3" s="10"/>
      <c r="K3" s="10"/>
      <c r="L3" s="36"/>
      <c r="M3" s="10"/>
      <c r="N3" s="10"/>
      <c r="O3" s="10"/>
      <c r="P3" s="10"/>
    </row>
    <row r="4" s="1" customFormat="1" ht="5" customHeight="1" spans="1:16">
      <c r="A4" s="9"/>
      <c r="B4" s="10"/>
      <c r="C4" s="10"/>
      <c r="D4" s="10"/>
      <c r="E4" s="12"/>
      <c r="F4" s="10"/>
      <c r="G4" s="10"/>
      <c r="H4" s="10"/>
      <c r="I4" s="10"/>
      <c r="J4" s="10"/>
      <c r="K4" s="10"/>
      <c r="L4" s="36"/>
      <c r="M4" s="10"/>
      <c r="N4" s="10"/>
      <c r="O4" s="10"/>
      <c r="P4" s="10"/>
    </row>
    <row r="5" s="1" customFormat="1" ht="30" customHeight="1" spans="1:17">
      <c r="A5" s="13" t="s">
        <v>1</v>
      </c>
      <c r="B5" s="14" t="s">
        <v>2</v>
      </c>
      <c r="C5" s="14" t="s">
        <v>3</v>
      </c>
      <c r="D5" s="14" t="s">
        <v>4</v>
      </c>
      <c r="E5" s="15" t="s">
        <v>5</v>
      </c>
      <c r="F5" s="15" t="s">
        <v>6</v>
      </c>
      <c r="G5" s="16" t="s">
        <v>7</v>
      </c>
      <c r="H5" s="17"/>
      <c r="I5" s="37"/>
      <c r="J5" s="16" t="s">
        <v>8</v>
      </c>
      <c r="K5" s="17"/>
      <c r="L5" s="37"/>
      <c r="M5" s="16" t="s">
        <v>9</v>
      </c>
      <c r="N5" s="17"/>
      <c r="O5" s="37"/>
      <c r="P5" s="15" t="s">
        <v>10</v>
      </c>
      <c r="Q5" s="47" t="s">
        <v>11</v>
      </c>
    </row>
    <row r="6" s="2" customFormat="1" ht="50" customHeight="1" spans="1:17">
      <c r="A6" s="18"/>
      <c r="B6" s="19"/>
      <c r="C6" s="19"/>
      <c r="D6" s="19"/>
      <c r="E6" s="20"/>
      <c r="F6" s="20"/>
      <c r="G6" s="21" t="s">
        <v>12</v>
      </c>
      <c r="H6" s="21" t="s">
        <v>13</v>
      </c>
      <c r="I6" s="38" t="s">
        <v>14</v>
      </c>
      <c r="J6" s="21" t="s">
        <v>12</v>
      </c>
      <c r="K6" s="21" t="s">
        <v>13</v>
      </c>
      <c r="L6" s="39" t="s">
        <v>14</v>
      </c>
      <c r="M6" s="21" t="s">
        <v>12</v>
      </c>
      <c r="N6" s="21" t="s">
        <v>13</v>
      </c>
      <c r="O6" s="38" t="s">
        <v>14</v>
      </c>
      <c r="P6" s="20"/>
      <c r="Q6" s="48"/>
    </row>
    <row r="7" s="3" customFormat="1" ht="25.95" customHeight="1" spans="1:17">
      <c r="A7" s="22">
        <v>1</v>
      </c>
      <c r="B7" s="23" t="s">
        <v>15</v>
      </c>
      <c r="C7" s="24" t="s">
        <v>16</v>
      </c>
      <c r="D7" s="25" t="s">
        <v>17</v>
      </c>
      <c r="E7" s="24" t="s">
        <v>18</v>
      </c>
      <c r="F7" s="26" t="s">
        <v>19</v>
      </c>
      <c r="G7" s="27">
        <v>3300</v>
      </c>
      <c r="H7" s="27">
        <v>12</v>
      </c>
      <c r="I7" s="40">
        <f>39600*0.16</f>
        <v>6336</v>
      </c>
      <c r="J7" s="41" t="s">
        <v>20</v>
      </c>
      <c r="K7" s="41">
        <v>12</v>
      </c>
      <c r="L7" s="42">
        <f>354.64*6+336.96*6</f>
        <v>4149.6</v>
      </c>
      <c r="M7" s="43">
        <v>3300</v>
      </c>
      <c r="N7" s="30">
        <v>12</v>
      </c>
      <c r="O7" s="44">
        <f>16.5*N7</f>
        <v>198</v>
      </c>
      <c r="P7" s="44">
        <f>I7+L7+O7</f>
        <v>10683.6</v>
      </c>
      <c r="Q7" s="49"/>
    </row>
    <row r="8" s="3" customFormat="1" ht="25.95" customHeight="1" spans="1:17">
      <c r="A8" s="22">
        <v>2</v>
      </c>
      <c r="B8" s="23" t="s">
        <v>21</v>
      </c>
      <c r="C8" s="28" t="s">
        <v>22</v>
      </c>
      <c r="D8" s="25" t="s">
        <v>23</v>
      </c>
      <c r="E8" s="24" t="s">
        <v>24</v>
      </c>
      <c r="F8" s="26" t="s">
        <v>19</v>
      </c>
      <c r="G8" s="27">
        <v>3300</v>
      </c>
      <c r="H8" s="27">
        <v>12</v>
      </c>
      <c r="I8" s="29">
        <f>3300*12*0.16</f>
        <v>6336</v>
      </c>
      <c r="J8" s="41" t="s">
        <v>20</v>
      </c>
      <c r="K8" s="41">
        <v>12</v>
      </c>
      <c r="L8" s="42">
        <f>354.64*6+336.96*6</f>
        <v>4149.6</v>
      </c>
      <c r="M8" s="29">
        <v>3300</v>
      </c>
      <c r="N8" s="41">
        <v>12</v>
      </c>
      <c r="O8" s="44">
        <f>16.5*N8</f>
        <v>198</v>
      </c>
      <c r="P8" s="44">
        <f>I8+L8+O8</f>
        <v>10683.6</v>
      </c>
      <c r="Q8" s="49"/>
    </row>
    <row r="9" s="3" customFormat="1" ht="25.95" customHeight="1" spans="1:17">
      <c r="A9" s="22"/>
      <c r="B9" s="23"/>
      <c r="C9" s="28"/>
      <c r="D9" s="25"/>
      <c r="E9" s="24"/>
      <c r="F9" s="26"/>
      <c r="G9" s="27"/>
      <c r="H9" s="27"/>
      <c r="I9" s="29"/>
      <c r="J9" s="41"/>
      <c r="K9" s="41"/>
      <c r="L9" s="42"/>
      <c r="M9" s="29"/>
      <c r="N9" s="41"/>
      <c r="O9" s="44"/>
      <c r="P9" s="44"/>
      <c r="Q9" s="49"/>
    </row>
    <row r="10" s="3" customFormat="1" ht="25.95" customHeight="1" spans="1:17">
      <c r="A10" s="22"/>
      <c r="B10" s="23"/>
      <c r="C10" s="28"/>
      <c r="D10" s="25"/>
      <c r="E10" s="24"/>
      <c r="F10" s="26"/>
      <c r="G10" s="27"/>
      <c r="H10" s="27"/>
      <c r="I10" s="29"/>
      <c r="J10" s="41"/>
      <c r="K10" s="41"/>
      <c r="L10" s="42"/>
      <c r="M10" s="29"/>
      <c r="N10" s="41"/>
      <c r="O10" s="44"/>
      <c r="P10" s="44"/>
      <c r="Q10" s="49"/>
    </row>
    <row r="11" s="3" customFormat="1" ht="25.95" customHeight="1" spans="1:17">
      <c r="A11" s="22"/>
      <c r="B11" s="28"/>
      <c r="C11" s="28"/>
      <c r="D11" s="25"/>
      <c r="E11" s="28"/>
      <c r="F11" s="24"/>
      <c r="G11" s="29"/>
      <c r="H11" s="30"/>
      <c r="I11" s="29"/>
      <c r="J11" s="45"/>
      <c r="K11" s="41"/>
      <c r="L11" s="29"/>
      <c r="M11" s="29"/>
      <c r="N11" s="29"/>
      <c r="O11" s="44"/>
      <c r="P11" s="44"/>
      <c r="Q11" s="49"/>
    </row>
    <row r="12" s="3" customFormat="1" ht="25.95" customHeight="1" spans="1:17">
      <c r="A12" s="22"/>
      <c r="B12" s="28"/>
      <c r="C12" s="28"/>
      <c r="D12" s="25"/>
      <c r="E12" s="28"/>
      <c r="F12" s="24"/>
      <c r="G12" s="27"/>
      <c r="H12" s="27"/>
      <c r="I12" s="41"/>
      <c r="J12" s="27"/>
      <c r="K12" s="41"/>
      <c r="L12" s="42"/>
      <c r="M12" s="29"/>
      <c r="N12" s="41"/>
      <c r="O12" s="41"/>
      <c r="P12" s="44"/>
      <c r="Q12" s="49"/>
    </row>
    <row r="13" s="4" customFormat="1" ht="25.95" customHeight="1" spans="1:17">
      <c r="A13" s="22"/>
      <c r="B13" s="28"/>
      <c r="C13" s="28"/>
      <c r="D13" s="25"/>
      <c r="E13" s="28"/>
      <c r="F13" s="24"/>
      <c r="G13" s="27"/>
      <c r="H13" s="27"/>
      <c r="I13" s="41"/>
      <c r="J13" s="27"/>
      <c r="K13" s="41"/>
      <c r="L13" s="42"/>
      <c r="M13" s="29"/>
      <c r="N13" s="41"/>
      <c r="O13" s="41"/>
      <c r="P13" s="44"/>
      <c r="Q13" s="49"/>
    </row>
    <row r="14" s="4" customFormat="1" ht="25.95" customHeight="1" spans="1:17">
      <c r="A14" s="22" t="s">
        <v>25</v>
      </c>
      <c r="B14" s="31"/>
      <c r="C14" s="32"/>
      <c r="D14" s="33"/>
      <c r="E14" s="33"/>
      <c r="F14" s="31"/>
      <c r="G14" s="32"/>
      <c r="H14" s="32">
        <f t="shared" ref="H14:L14" si="0">SUM(H7:H12)</f>
        <v>24</v>
      </c>
      <c r="I14" s="32">
        <f t="shared" si="0"/>
        <v>12672</v>
      </c>
      <c r="J14" s="46"/>
      <c r="K14" s="32">
        <f t="shared" si="0"/>
        <v>24</v>
      </c>
      <c r="L14" s="32">
        <f t="shared" si="0"/>
        <v>8299.2</v>
      </c>
      <c r="M14" s="46"/>
      <c r="N14" s="32">
        <f t="shared" ref="N14:P14" si="1">SUM(N7:N12)</f>
        <v>24</v>
      </c>
      <c r="O14" s="32">
        <f t="shared" si="1"/>
        <v>396</v>
      </c>
      <c r="P14" s="32">
        <f t="shared" si="1"/>
        <v>21367.2</v>
      </c>
      <c r="Q14" s="49"/>
    </row>
    <row r="15" customHeight="1" spans="1:17">
      <c r="A15" s="34"/>
      <c r="B15" s="34"/>
      <c r="C15" s="34"/>
      <c r="D15" s="34"/>
      <c r="E15" s="34"/>
      <c r="F15" s="34"/>
      <c r="G15" s="34"/>
      <c r="H15" s="35"/>
      <c r="I15" s="35"/>
      <c r="J15" s="35"/>
      <c r="K15" s="35"/>
      <c r="L15" s="34"/>
      <c r="M15" s="34"/>
      <c r="N15" s="34"/>
      <c r="O15" s="35"/>
      <c r="P15" s="35"/>
      <c r="Q15" s="35"/>
    </row>
  </sheetData>
  <autoFilter xmlns:etc="http://www.wps.cn/officeDocument/2017/etCustomData" ref="A5:IU17" etc:filterBottomFollowUsedRange="0">
    <extLst/>
  </autoFilter>
  <mergeCells count="16">
    <mergeCell ref="A1:C1"/>
    <mergeCell ref="A2:Q2"/>
    <mergeCell ref="G5:I5"/>
    <mergeCell ref="J5:L5"/>
    <mergeCell ref="M5:O5"/>
    <mergeCell ref="A15:C15"/>
    <mergeCell ref="E15:G15"/>
    <mergeCell ref="L15:N15"/>
    <mergeCell ref="A5:A6"/>
    <mergeCell ref="B5:B6"/>
    <mergeCell ref="C5:C6"/>
    <mergeCell ref="D5:D6"/>
    <mergeCell ref="E5:E6"/>
    <mergeCell ref="F5:F6"/>
    <mergeCell ref="P5:P6"/>
    <mergeCell ref="Q5:Q6"/>
  </mergeCells>
  <dataValidations count="3">
    <dataValidation type="list" allowBlank="1" showInputMessage="1" showErrorMessage="1" sqref="D7">
      <formula1>"4050的城镇人员,残疾证持证人,城镇低保人员,农村低保人员,失业达一年城镇人员,失业达一年的农村人员,被征地农民,农村计生3040人员,离校两年内未就业高校毕业生"</formula1>
    </dataValidation>
    <dataValidation type="list" allowBlank="1" showInputMessage="1" showErrorMessage="1" sqref="D14">
      <formula1>"4050的城镇人员,残疾证持证人,城镇低保人员,农村低保人员,失业达一年城镇人员,失业达一年的农村人员,被征地农民,农村计生3040人员,在聘的五年内毕业生,在聘的应届毕业生,在聘的就业困难人员"</formula1>
    </dataValidation>
    <dataValidation type="list" allowBlank="1" showInputMessage="1" showErrorMessage="1" sqref="D8:D13">
      <formula1>"4050的城镇人员,残疾证持证人,城镇低保人员,农村低保人员,失业达一年城镇人员,失业达一年的农村人员,被征地农民,农村计生3040人员,离校两年内未就业高校毕业生,脱贫人口（原建档立卡贫困劳动力）"</formula1>
    </dataValidation>
  </dataValidations>
  <pageMargins left="0.727777777777778" right="0.0784722222222222" top="0.393055555555556" bottom="0.354166666666667" header="0" footer="0.236111111111111"/>
  <pageSetup paperSize="9" scale="7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2025-03-26T01:51:00Z</dcterms:created>
  <dcterms:modified xsi:type="dcterms:W3CDTF">2025-03-27T00:27:00Z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70FC4E307729446DAB556DC58218F360_11</vt:lpwstr>
  </property>
  <property fmtid="{D5CDD505-2E9C-101B-9397-08002B2CF9AE}" pid="3" name="KSOProductBuildVer">
    <vt:lpwstr>2052-12.1.0.20305</vt:lpwstr>
  </property>
</Properties>
</file>