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1 (2)" sheetId="3" r:id="rId2"/>
    <sheet name="Sheet2 (2)" sheetId="4" r:id="rId3"/>
    <sheet name="Sheet2" sheetId="2" r:id="rId4"/>
  </sheets>
  <definedNames>
    <definedName name="_xlnm.Print_Titles" localSheetId="0">Sheet1!$4:$6</definedName>
    <definedName name="_xlnm.Print_Titles" localSheetId="1">'Sheet1 (2)'!$4:$6</definedName>
  </definedNames>
  <calcPr calcId="144525"/>
</workbook>
</file>

<file path=xl/sharedStrings.xml><?xml version="1.0" encoding="utf-8"?>
<sst xmlns="http://schemas.openxmlformats.org/spreadsheetml/2006/main" count="172" uniqueCount="56">
  <si>
    <t>附件1</t>
  </si>
  <si>
    <t>关于下拨2023年春季学期农村义务教育阶段公办学校
学生营养改善计划资金安排表</t>
  </si>
  <si>
    <t>编制单位：宁化县财政局 宁化县教育局</t>
  </si>
  <si>
    <t>单位：万元</t>
  </si>
  <si>
    <t>序号</t>
  </si>
  <si>
    <t>单位名称</t>
  </si>
  <si>
    <t>学段</t>
  </si>
  <si>
    <r>
      <rPr>
        <sz val="9"/>
        <rFont val="宋体"/>
        <charset val="134"/>
      </rPr>
      <t>寄宿生
（5</t>
    </r>
    <r>
      <rPr>
        <sz val="9"/>
        <rFont val="宋体"/>
        <charset val="134"/>
      </rPr>
      <t>00元/人、学期）</t>
    </r>
  </si>
  <si>
    <t>低保（含低保家庭、特困供养）、 建档立卡贫困家庭寄午生（500元/人、学期）</t>
  </si>
  <si>
    <t>人数合计</t>
  </si>
  <si>
    <t>应下达金额</t>
  </si>
  <si>
    <t>已下达金额</t>
  </si>
  <si>
    <t>本次下达金额</t>
  </si>
  <si>
    <t>寄宿生人数</t>
  </si>
  <si>
    <t>补助资金</t>
  </si>
  <si>
    <t>受益学生人数</t>
  </si>
  <si>
    <t>合计</t>
  </si>
  <si>
    <t>省级</t>
  </si>
  <si>
    <t>县级</t>
  </si>
  <si>
    <t>低保学生</t>
  </si>
  <si>
    <t>建档立卡学生</t>
  </si>
  <si>
    <t>安乐中心学校</t>
  </si>
  <si>
    <t>小学</t>
  </si>
  <si>
    <t>安远中心学校</t>
  </si>
  <si>
    <t>曹坊中心学校</t>
  </si>
  <si>
    <t>城东小学</t>
  </si>
  <si>
    <t>城南小学</t>
  </si>
  <si>
    <t>方田中心学校</t>
  </si>
  <si>
    <t>河龙中心学校</t>
  </si>
  <si>
    <t>湖村中心学校</t>
  </si>
  <si>
    <t>淮土中心学校</t>
  </si>
  <si>
    <t>济村中心学校</t>
  </si>
  <si>
    <t>客 家 学 校</t>
  </si>
  <si>
    <t>民 族 学 校</t>
  </si>
  <si>
    <t>泉上中心学校</t>
  </si>
  <si>
    <t>石壁中心学校</t>
  </si>
  <si>
    <t>水茜中心学校</t>
  </si>
  <si>
    <t>中沙中心学校</t>
  </si>
  <si>
    <t>小计</t>
  </si>
  <si>
    <t>安远中学</t>
  </si>
  <si>
    <t>初中</t>
  </si>
  <si>
    <t>滨江实验中学</t>
  </si>
  <si>
    <t>城东中学</t>
  </si>
  <si>
    <t>第三实验学校</t>
  </si>
  <si>
    <t>淮 土 中 学</t>
  </si>
  <si>
    <t>宁 化 二 中</t>
  </si>
  <si>
    <t>宁 化 三 中</t>
  </si>
  <si>
    <t>宁 化 四 中</t>
  </si>
  <si>
    <t>宁 化 五 中</t>
  </si>
  <si>
    <t>泉 上 中 学</t>
  </si>
  <si>
    <t>水 茜 中 学</t>
  </si>
  <si>
    <t>合  计</t>
  </si>
  <si>
    <t>局领导：</t>
  </si>
  <si>
    <t>分管领导：</t>
  </si>
  <si>
    <t>股室负责人：</t>
  </si>
  <si>
    <t>经办人：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</si>
</sst>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6"/>
  <sheetViews>
    <sheetView zoomScale="90" zoomScaleNormal="90" workbookViewId="0">
      <pane ySplit="6" topLeftCell="A31" activePane="bottomLeft" state="frozen"/>
      <selection/>
      <selection pane="bottomLeft" activeCell="A1" sqref="A1"/>
    </sheetView>
  </sheetViews>
  <sheetFormatPr defaultColWidth="9" defaultRowHeight="14.25"/>
  <cols>
    <col min="1" max="1" width="3.75" style="2" customWidth="1"/>
    <col min="2" max="2" width="11.1083333333333" style="2" customWidth="1"/>
    <col min="3" max="3" width="7.91666666666667" style="2" customWidth="1"/>
    <col min="4" max="4" width="9.16666666666667" style="2" customWidth="1"/>
    <col min="5" max="5" width="9.71666666666667" style="3" customWidth="1"/>
    <col min="6" max="8" width="8.475" style="2" customWidth="1"/>
    <col min="9" max="9" width="9.16666666666667" style="2" customWidth="1"/>
    <col min="10" max="10" width="8.46666666666667" style="2" customWidth="1"/>
    <col min="11" max="11" width="9.86666666666667" style="4" customWidth="1"/>
    <col min="12" max="12" width="9.85833333333333" style="5" customWidth="1"/>
    <col min="13" max="13" width="10.275" style="5" customWidth="1"/>
    <col min="14" max="14" width="10.375" style="2"/>
    <col min="15" max="15" width="9.25" style="2"/>
    <col min="16" max="16384" width="9" style="2"/>
  </cols>
  <sheetData>
    <row r="1" ht="12.95" customHeight="1" spans="1:1">
      <c r="A1" s="6" t="s">
        <v>0</v>
      </c>
    </row>
    <row r="2" ht="43.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8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27"/>
      <c r="K3" s="28"/>
      <c r="L3" s="29" t="s">
        <v>3</v>
      </c>
      <c r="M3" s="29"/>
    </row>
    <row r="4" ht="42" customHeight="1" spans="1:15">
      <c r="A4" s="9" t="s">
        <v>4</v>
      </c>
      <c r="B4" s="9" t="s">
        <v>5</v>
      </c>
      <c r="C4" s="9" t="s">
        <v>6</v>
      </c>
      <c r="D4" s="10" t="s">
        <v>7</v>
      </c>
      <c r="E4" s="10"/>
      <c r="F4" s="10" t="s">
        <v>8</v>
      </c>
      <c r="G4" s="10"/>
      <c r="H4" s="10"/>
      <c r="I4" s="10"/>
      <c r="J4" s="9" t="s">
        <v>9</v>
      </c>
      <c r="K4" s="30" t="s">
        <v>10</v>
      </c>
      <c r="L4" s="31"/>
      <c r="M4" s="31"/>
      <c r="N4" s="32" t="s">
        <v>11</v>
      </c>
      <c r="O4" s="32" t="s">
        <v>12</v>
      </c>
    </row>
    <row r="5" ht="30" customHeight="1" spans="1:15">
      <c r="A5" s="11"/>
      <c r="B5" s="11"/>
      <c r="C5" s="11"/>
      <c r="D5" s="9" t="s">
        <v>13</v>
      </c>
      <c r="E5" s="9" t="s">
        <v>14</v>
      </c>
      <c r="F5" s="10" t="s">
        <v>15</v>
      </c>
      <c r="G5" s="10"/>
      <c r="H5" s="10"/>
      <c r="I5" s="9" t="s">
        <v>14</v>
      </c>
      <c r="J5" s="11"/>
      <c r="K5" s="33" t="s">
        <v>16</v>
      </c>
      <c r="L5" s="33" t="s">
        <v>17</v>
      </c>
      <c r="M5" s="33" t="s">
        <v>18</v>
      </c>
      <c r="N5" s="32"/>
      <c r="O5" s="32"/>
    </row>
    <row r="6" ht="37.5" customHeight="1" spans="1:15">
      <c r="A6" s="12"/>
      <c r="B6" s="12"/>
      <c r="C6" s="12"/>
      <c r="D6" s="12"/>
      <c r="E6" s="12"/>
      <c r="F6" s="10" t="s">
        <v>19</v>
      </c>
      <c r="G6" s="10" t="s">
        <v>20</v>
      </c>
      <c r="H6" s="10" t="s">
        <v>16</v>
      </c>
      <c r="I6" s="12"/>
      <c r="J6" s="12"/>
      <c r="K6" s="34"/>
      <c r="L6" s="34"/>
      <c r="M6" s="34"/>
      <c r="N6" s="32"/>
      <c r="O6" s="32"/>
    </row>
    <row r="7" ht="17.1" customHeight="1" spans="1:15">
      <c r="A7" s="10">
        <v>1</v>
      </c>
      <c r="B7" s="10" t="s">
        <v>21</v>
      </c>
      <c r="C7" s="13" t="s">
        <v>22</v>
      </c>
      <c r="D7" s="14">
        <v>131</v>
      </c>
      <c r="E7" s="15">
        <f t="shared" ref="E7:E22" si="0">D7*500/10000</f>
        <v>6.55</v>
      </c>
      <c r="F7" s="14"/>
      <c r="G7" s="14"/>
      <c r="H7" s="14">
        <f t="shared" ref="H7:H22" si="1">F7+G7</f>
        <v>0</v>
      </c>
      <c r="I7" s="15">
        <f t="shared" ref="I7:I22" si="2">H7*500/10000</f>
        <v>0</v>
      </c>
      <c r="J7" s="17">
        <f>D7+H7</f>
        <v>131</v>
      </c>
      <c r="K7" s="15">
        <f t="shared" ref="K7:K22" si="3">E7+I7</f>
        <v>6.55</v>
      </c>
      <c r="L7" s="15">
        <f t="shared" ref="L7:L22" si="4">K7*0.8</f>
        <v>5.24</v>
      </c>
      <c r="M7" s="15">
        <f t="shared" ref="M7:M22" si="5">K7*0.2</f>
        <v>1.31</v>
      </c>
      <c r="N7" s="35">
        <v>3.96</v>
      </c>
      <c r="O7" s="35">
        <f>K7-N7</f>
        <v>2.59</v>
      </c>
    </row>
    <row r="8" ht="17.1" customHeight="1" spans="1:15">
      <c r="A8" s="10">
        <v>2</v>
      </c>
      <c r="B8" s="10" t="s">
        <v>23</v>
      </c>
      <c r="C8" s="13" t="s">
        <v>22</v>
      </c>
      <c r="D8" s="14">
        <v>189</v>
      </c>
      <c r="E8" s="15">
        <f t="shared" si="0"/>
        <v>9.45</v>
      </c>
      <c r="F8" s="14">
        <v>4</v>
      </c>
      <c r="G8" s="14">
        <v>5</v>
      </c>
      <c r="H8" s="14">
        <f t="shared" si="1"/>
        <v>9</v>
      </c>
      <c r="I8" s="15">
        <f t="shared" si="2"/>
        <v>0.45</v>
      </c>
      <c r="J8" s="17">
        <f t="shared" ref="J8:J38" si="6">D8+H8</f>
        <v>198</v>
      </c>
      <c r="K8" s="15">
        <f t="shared" si="3"/>
        <v>9.9</v>
      </c>
      <c r="L8" s="15">
        <f t="shared" si="4"/>
        <v>7.92</v>
      </c>
      <c r="M8" s="15">
        <f t="shared" si="5"/>
        <v>1.98</v>
      </c>
      <c r="N8" s="35">
        <v>6.55</v>
      </c>
      <c r="O8" s="35">
        <f t="shared" ref="O8:O38" si="7">K8-N8</f>
        <v>3.35</v>
      </c>
    </row>
    <row r="9" ht="17.1" customHeight="1" spans="1:15">
      <c r="A9" s="10">
        <v>3</v>
      </c>
      <c r="B9" s="10" t="s">
        <v>24</v>
      </c>
      <c r="C9" s="13" t="s">
        <v>22</v>
      </c>
      <c r="D9" s="14">
        <v>126</v>
      </c>
      <c r="E9" s="15">
        <f t="shared" si="0"/>
        <v>6.3</v>
      </c>
      <c r="F9" s="14">
        <v>1</v>
      </c>
      <c r="G9" s="14">
        <v>4</v>
      </c>
      <c r="H9" s="14">
        <f t="shared" si="1"/>
        <v>5</v>
      </c>
      <c r="I9" s="15">
        <f t="shared" si="2"/>
        <v>0.25</v>
      </c>
      <c r="J9" s="17">
        <f t="shared" si="6"/>
        <v>131</v>
      </c>
      <c r="K9" s="15">
        <f t="shared" si="3"/>
        <v>6.55</v>
      </c>
      <c r="L9" s="15">
        <f t="shared" si="4"/>
        <v>5.24</v>
      </c>
      <c r="M9" s="15">
        <f t="shared" si="5"/>
        <v>1.31</v>
      </c>
      <c r="N9" s="35">
        <v>4.38</v>
      </c>
      <c r="O9" s="35">
        <f t="shared" si="7"/>
        <v>2.17</v>
      </c>
    </row>
    <row r="10" ht="17.1" customHeight="1" spans="1:15">
      <c r="A10" s="10">
        <v>4</v>
      </c>
      <c r="B10" s="16" t="s">
        <v>25</v>
      </c>
      <c r="C10" s="13" t="s">
        <v>22</v>
      </c>
      <c r="D10" s="14">
        <v>30</v>
      </c>
      <c r="E10" s="15">
        <f t="shared" si="0"/>
        <v>1.5</v>
      </c>
      <c r="F10" s="17"/>
      <c r="G10" s="17"/>
      <c r="H10" s="14">
        <f t="shared" si="1"/>
        <v>0</v>
      </c>
      <c r="I10" s="15">
        <f t="shared" si="2"/>
        <v>0</v>
      </c>
      <c r="J10" s="17">
        <f t="shared" si="6"/>
        <v>30</v>
      </c>
      <c r="K10" s="15">
        <f t="shared" si="3"/>
        <v>1.5</v>
      </c>
      <c r="L10" s="15">
        <f t="shared" si="4"/>
        <v>1.2</v>
      </c>
      <c r="M10" s="15">
        <f t="shared" si="5"/>
        <v>0.3</v>
      </c>
      <c r="N10" s="35">
        <v>1.19</v>
      </c>
      <c r="O10" s="35">
        <f t="shared" si="7"/>
        <v>0.31</v>
      </c>
    </row>
    <row r="11" ht="17.1" customHeight="1" spans="1:15">
      <c r="A11" s="10">
        <v>5</v>
      </c>
      <c r="B11" s="10" t="s">
        <v>26</v>
      </c>
      <c r="C11" s="13" t="s">
        <v>22</v>
      </c>
      <c r="D11" s="14">
        <v>69</v>
      </c>
      <c r="E11" s="15">
        <f t="shared" si="0"/>
        <v>3.45</v>
      </c>
      <c r="F11" s="14">
        <v>2</v>
      </c>
      <c r="G11" s="14">
        <v>30</v>
      </c>
      <c r="H11" s="14">
        <f t="shared" si="1"/>
        <v>32</v>
      </c>
      <c r="I11" s="15">
        <f t="shared" si="2"/>
        <v>1.6</v>
      </c>
      <c r="J11" s="17">
        <f t="shared" si="6"/>
        <v>101</v>
      </c>
      <c r="K11" s="15">
        <f t="shared" si="3"/>
        <v>5.05</v>
      </c>
      <c r="L11" s="15">
        <f t="shared" si="4"/>
        <v>4.04</v>
      </c>
      <c r="M11" s="15">
        <f t="shared" si="5"/>
        <v>1.01</v>
      </c>
      <c r="N11" s="35">
        <v>2.31</v>
      </c>
      <c r="O11" s="35">
        <f t="shared" si="7"/>
        <v>2.74</v>
      </c>
    </row>
    <row r="12" ht="17.1" customHeight="1" spans="1:15">
      <c r="A12" s="10">
        <v>6</v>
      </c>
      <c r="B12" s="16" t="s">
        <v>27</v>
      </c>
      <c r="C12" s="13" t="s">
        <v>22</v>
      </c>
      <c r="D12" s="14">
        <v>20</v>
      </c>
      <c r="E12" s="15">
        <f t="shared" si="0"/>
        <v>1</v>
      </c>
      <c r="F12" s="18">
        <v>1</v>
      </c>
      <c r="G12" s="18"/>
      <c r="H12" s="14">
        <f t="shared" si="1"/>
        <v>1</v>
      </c>
      <c r="I12" s="15">
        <f t="shared" si="2"/>
        <v>0.05</v>
      </c>
      <c r="J12" s="17">
        <f t="shared" si="6"/>
        <v>21</v>
      </c>
      <c r="K12" s="15">
        <f t="shared" si="3"/>
        <v>1.05</v>
      </c>
      <c r="L12" s="15">
        <f t="shared" si="4"/>
        <v>0.84</v>
      </c>
      <c r="M12" s="15">
        <f t="shared" si="5"/>
        <v>0.21</v>
      </c>
      <c r="N12" s="35">
        <v>0.67</v>
      </c>
      <c r="O12" s="35">
        <f t="shared" si="7"/>
        <v>0.38</v>
      </c>
    </row>
    <row r="13" ht="17.1" customHeight="1" spans="1:15">
      <c r="A13" s="10">
        <v>7</v>
      </c>
      <c r="B13" s="10" t="s">
        <v>28</v>
      </c>
      <c r="C13" s="13" t="s">
        <v>22</v>
      </c>
      <c r="D13" s="14">
        <v>71</v>
      </c>
      <c r="E13" s="15">
        <f t="shared" si="0"/>
        <v>3.55</v>
      </c>
      <c r="F13" s="14">
        <v>4</v>
      </c>
      <c r="G13" s="14">
        <v>19</v>
      </c>
      <c r="H13" s="14">
        <f t="shared" si="1"/>
        <v>23</v>
      </c>
      <c r="I13" s="15">
        <f t="shared" si="2"/>
        <v>1.15</v>
      </c>
      <c r="J13" s="17">
        <f t="shared" si="6"/>
        <v>94</v>
      </c>
      <c r="K13" s="15">
        <f t="shared" si="3"/>
        <v>4.7</v>
      </c>
      <c r="L13" s="15">
        <f t="shared" si="4"/>
        <v>3.76</v>
      </c>
      <c r="M13" s="15">
        <f t="shared" si="5"/>
        <v>0.94</v>
      </c>
      <c r="N13" s="35">
        <v>2.49</v>
      </c>
      <c r="O13" s="35">
        <f t="shared" si="7"/>
        <v>2.21</v>
      </c>
    </row>
    <row r="14" ht="17.1" customHeight="1" spans="1:15">
      <c r="A14" s="10">
        <v>8</v>
      </c>
      <c r="B14" s="10" t="s">
        <v>29</v>
      </c>
      <c r="C14" s="13" t="s">
        <v>22</v>
      </c>
      <c r="D14" s="14">
        <v>92</v>
      </c>
      <c r="E14" s="15">
        <f t="shared" si="0"/>
        <v>4.6</v>
      </c>
      <c r="F14" s="14">
        <v>6</v>
      </c>
      <c r="G14" s="14">
        <v>12</v>
      </c>
      <c r="H14" s="14">
        <f t="shared" si="1"/>
        <v>18</v>
      </c>
      <c r="I14" s="15">
        <f t="shared" si="2"/>
        <v>0.9</v>
      </c>
      <c r="J14" s="17">
        <f t="shared" si="6"/>
        <v>110</v>
      </c>
      <c r="K14" s="15">
        <f t="shared" si="3"/>
        <v>5.5</v>
      </c>
      <c r="L14" s="15">
        <f t="shared" si="4"/>
        <v>4.4</v>
      </c>
      <c r="M14" s="15">
        <f t="shared" si="5"/>
        <v>1.1</v>
      </c>
      <c r="N14" s="35">
        <v>2.77</v>
      </c>
      <c r="O14" s="35">
        <f t="shared" si="7"/>
        <v>2.73</v>
      </c>
    </row>
    <row r="15" ht="17.1" customHeight="1" spans="1:15">
      <c r="A15" s="10">
        <v>9</v>
      </c>
      <c r="B15" s="10" t="s">
        <v>30</v>
      </c>
      <c r="C15" s="13" t="s">
        <v>22</v>
      </c>
      <c r="D15" s="14">
        <v>57</v>
      </c>
      <c r="E15" s="15">
        <f t="shared" si="0"/>
        <v>2.85</v>
      </c>
      <c r="F15" s="14"/>
      <c r="G15" s="14">
        <v>4</v>
      </c>
      <c r="H15" s="14">
        <f t="shared" si="1"/>
        <v>4</v>
      </c>
      <c r="I15" s="15">
        <f t="shared" si="2"/>
        <v>0.2</v>
      </c>
      <c r="J15" s="17">
        <f t="shared" si="6"/>
        <v>61</v>
      </c>
      <c r="K15" s="15">
        <f t="shared" si="3"/>
        <v>3.05</v>
      </c>
      <c r="L15" s="15">
        <f t="shared" si="4"/>
        <v>2.44</v>
      </c>
      <c r="M15" s="15">
        <f t="shared" si="5"/>
        <v>0.61</v>
      </c>
      <c r="N15" s="35">
        <v>1.93</v>
      </c>
      <c r="O15" s="35">
        <f t="shared" si="7"/>
        <v>1.12</v>
      </c>
    </row>
    <row r="16" ht="17.1" customHeight="1" spans="1:15">
      <c r="A16" s="10">
        <v>10</v>
      </c>
      <c r="B16" s="16" t="s">
        <v>31</v>
      </c>
      <c r="C16" s="13" t="s">
        <v>22</v>
      </c>
      <c r="D16" s="14">
        <v>75</v>
      </c>
      <c r="E16" s="15">
        <f t="shared" si="0"/>
        <v>3.75</v>
      </c>
      <c r="F16" s="18">
        <v>1</v>
      </c>
      <c r="G16" s="18">
        <v>2</v>
      </c>
      <c r="H16" s="14">
        <f t="shared" si="1"/>
        <v>3</v>
      </c>
      <c r="I16" s="15">
        <f t="shared" si="2"/>
        <v>0.15</v>
      </c>
      <c r="J16" s="17">
        <f t="shared" si="6"/>
        <v>78</v>
      </c>
      <c r="K16" s="15">
        <f t="shared" si="3"/>
        <v>3.9</v>
      </c>
      <c r="L16" s="15">
        <f t="shared" si="4"/>
        <v>3.12</v>
      </c>
      <c r="M16" s="15">
        <f t="shared" si="5"/>
        <v>0.78</v>
      </c>
      <c r="N16" s="35">
        <v>2.45</v>
      </c>
      <c r="O16" s="35">
        <f t="shared" si="7"/>
        <v>1.45</v>
      </c>
    </row>
    <row r="17" ht="17.1" customHeight="1" spans="1:15">
      <c r="A17" s="10">
        <v>11</v>
      </c>
      <c r="B17" s="10" t="s">
        <v>32</v>
      </c>
      <c r="C17" s="13" t="s">
        <v>22</v>
      </c>
      <c r="D17" s="14">
        <v>32</v>
      </c>
      <c r="E17" s="15">
        <f t="shared" si="0"/>
        <v>1.6</v>
      </c>
      <c r="F17" s="14">
        <v>5</v>
      </c>
      <c r="G17" s="14">
        <v>6</v>
      </c>
      <c r="H17" s="14">
        <f t="shared" si="1"/>
        <v>11</v>
      </c>
      <c r="I17" s="15">
        <f t="shared" si="2"/>
        <v>0.55</v>
      </c>
      <c r="J17" s="17">
        <f t="shared" si="6"/>
        <v>43</v>
      </c>
      <c r="K17" s="15">
        <f t="shared" si="3"/>
        <v>2.15</v>
      </c>
      <c r="L17" s="15">
        <f t="shared" si="4"/>
        <v>1.72</v>
      </c>
      <c r="M17" s="15">
        <f t="shared" si="5"/>
        <v>0.43</v>
      </c>
      <c r="N17" s="35">
        <v>1.09</v>
      </c>
      <c r="O17" s="35">
        <f t="shared" si="7"/>
        <v>1.06</v>
      </c>
    </row>
    <row r="18" ht="17.1" customHeight="1" spans="1:15">
      <c r="A18" s="10">
        <v>12</v>
      </c>
      <c r="B18" s="10" t="s">
        <v>33</v>
      </c>
      <c r="C18" s="13" t="s">
        <v>22</v>
      </c>
      <c r="D18" s="14">
        <v>76</v>
      </c>
      <c r="E18" s="15">
        <f t="shared" si="0"/>
        <v>3.8</v>
      </c>
      <c r="F18" s="14">
        <v>3</v>
      </c>
      <c r="G18" s="14">
        <v>6</v>
      </c>
      <c r="H18" s="14">
        <f t="shared" si="1"/>
        <v>9</v>
      </c>
      <c r="I18" s="15">
        <f t="shared" si="2"/>
        <v>0.45</v>
      </c>
      <c r="J18" s="17">
        <f t="shared" si="6"/>
        <v>85</v>
      </c>
      <c r="K18" s="15">
        <f t="shared" si="3"/>
        <v>4.25</v>
      </c>
      <c r="L18" s="15">
        <f t="shared" si="4"/>
        <v>3.4</v>
      </c>
      <c r="M18" s="15">
        <f t="shared" si="5"/>
        <v>0.85</v>
      </c>
      <c r="N18" s="35">
        <v>2.66</v>
      </c>
      <c r="O18" s="35">
        <f t="shared" si="7"/>
        <v>1.59</v>
      </c>
    </row>
    <row r="19" ht="17.1" customHeight="1" spans="1:15">
      <c r="A19" s="10">
        <v>13</v>
      </c>
      <c r="B19" s="10" t="s">
        <v>34</v>
      </c>
      <c r="C19" s="13" t="s">
        <v>22</v>
      </c>
      <c r="D19" s="14">
        <v>135</v>
      </c>
      <c r="E19" s="15">
        <f t="shared" si="0"/>
        <v>6.75</v>
      </c>
      <c r="F19" s="14"/>
      <c r="G19" s="14"/>
      <c r="H19" s="14">
        <f t="shared" si="1"/>
        <v>0</v>
      </c>
      <c r="I19" s="15">
        <f t="shared" si="2"/>
        <v>0</v>
      </c>
      <c r="J19" s="17">
        <f t="shared" si="6"/>
        <v>135</v>
      </c>
      <c r="K19" s="15">
        <f t="shared" si="3"/>
        <v>6.75</v>
      </c>
      <c r="L19" s="15">
        <f t="shared" si="4"/>
        <v>5.4</v>
      </c>
      <c r="M19" s="15">
        <f t="shared" si="5"/>
        <v>1.35</v>
      </c>
      <c r="N19" s="35">
        <v>4.62</v>
      </c>
      <c r="O19" s="35">
        <f t="shared" si="7"/>
        <v>2.13</v>
      </c>
    </row>
    <row r="20" ht="17.1" customHeight="1" spans="1:15">
      <c r="A20" s="10">
        <v>14</v>
      </c>
      <c r="B20" s="10" t="s">
        <v>35</v>
      </c>
      <c r="C20" s="13" t="s">
        <v>22</v>
      </c>
      <c r="D20" s="14">
        <v>17</v>
      </c>
      <c r="E20" s="15">
        <f t="shared" si="0"/>
        <v>0.85</v>
      </c>
      <c r="F20" s="14">
        <v>6</v>
      </c>
      <c r="G20" s="14">
        <v>9</v>
      </c>
      <c r="H20" s="14">
        <f t="shared" si="1"/>
        <v>15</v>
      </c>
      <c r="I20" s="15">
        <f t="shared" si="2"/>
        <v>0.75</v>
      </c>
      <c r="J20" s="17">
        <f t="shared" si="6"/>
        <v>32</v>
      </c>
      <c r="K20" s="15">
        <f t="shared" si="3"/>
        <v>1.6</v>
      </c>
      <c r="L20" s="15">
        <f t="shared" si="4"/>
        <v>1.28</v>
      </c>
      <c r="M20" s="15">
        <f t="shared" si="5"/>
        <v>0.32</v>
      </c>
      <c r="N20" s="35">
        <v>0.63</v>
      </c>
      <c r="O20" s="35">
        <f t="shared" si="7"/>
        <v>0.97</v>
      </c>
    </row>
    <row r="21" ht="17.1" customHeight="1" spans="1:15">
      <c r="A21" s="10">
        <v>15</v>
      </c>
      <c r="B21" s="10" t="s">
        <v>36</v>
      </c>
      <c r="C21" s="13" t="s">
        <v>22</v>
      </c>
      <c r="D21" s="14">
        <v>253</v>
      </c>
      <c r="E21" s="15">
        <f t="shared" si="0"/>
        <v>12.65</v>
      </c>
      <c r="F21" s="14"/>
      <c r="G21" s="14"/>
      <c r="H21" s="14">
        <f t="shared" si="1"/>
        <v>0</v>
      </c>
      <c r="I21" s="15">
        <f t="shared" si="2"/>
        <v>0</v>
      </c>
      <c r="J21" s="17">
        <f t="shared" si="6"/>
        <v>253</v>
      </c>
      <c r="K21" s="15">
        <f t="shared" si="3"/>
        <v>12.65</v>
      </c>
      <c r="L21" s="15">
        <f t="shared" si="4"/>
        <v>10.12</v>
      </c>
      <c r="M21" s="15">
        <f t="shared" si="5"/>
        <v>2.53</v>
      </c>
      <c r="N21" s="35">
        <v>8.75</v>
      </c>
      <c r="O21" s="35">
        <f t="shared" si="7"/>
        <v>3.9</v>
      </c>
    </row>
    <row r="22" ht="17.1" customHeight="1" spans="1:15">
      <c r="A22" s="10">
        <v>16</v>
      </c>
      <c r="B22" s="10" t="s">
        <v>37</v>
      </c>
      <c r="C22" s="13" t="s">
        <v>22</v>
      </c>
      <c r="D22" s="14">
        <v>106</v>
      </c>
      <c r="E22" s="15">
        <f t="shared" si="0"/>
        <v>5.3</v>
      </c>
      <c r="F22" s="14">
        <v>9</v>
      </c>
      <c r="G22" s="14">
        <v>3</v>
      </c>
      <c r="H22" s="14">
        <f t="shared" si="1"/>
        <v>12</v>
      </c>
      <c r="I22" s="15">
        <f t="shared" si="2"/>
        <v>0.6</v>
      </c>
      <c r="J22" s="17">
        <f t="shared" si="6"/>
        <v>118</v>
      </c>
      <c r="K22" s="15">
        <f t="shared" si="3"/>
        <v>5.9</v>
      </c>
      <c r="L22" s="15">
        <f t="shared" si="4"/>
        <v>4.72</v>
      </c>
      <c r="M22" s="15">
        <f t="shared" si="5"/>
        <v>1.18</v>
      </c>
      <c r="N22" s="35">
        <v>3.61</v>
      </c>
      <c r="O22" s="35">
        <f t="shared" si="7"/>
        <v>2.29</v>
      </c>
    </row>
    <row r="23" ht="17.1" customHeight="1" spans="1:15">
      <c r="A23" s="10"/>
      <c r="B23" s="19" t="s">
        <v>38</v>
      </c>
      <c r="C23" s="20"/>
      <c r="D23" s="21">
        <f t="shared" ref="D23:I23" si="8">SUM(D7:D22)</f>
        <v>1479</v>
      </c>
      <c r="E23" s="22">
        <f t="shared" si="8"/>
        <v>73.95</v>
      </c>
      <c r="F23" s="21">
        <f t="shared" si="8"/>
        <v>42</v>
      </c>
      <c r="G23" s="21">
        <f t="shared" si="8"/>
        <v>100</v>
      </c>
      <c r="H23" s="21">
        <f t="shared" si="8"/>
        <v>142</v>
      </c>
      <c r="I23" s="22">
        <f t="shared" si="8"/>
        <v>7.1</v>
      </c>
      <c r="J23" s="24">
        <f t="shared" si="6"/>
        <v>1621</v>
      </c>
      <c r="K23" s="22">
        <f>SUM(K7:K22)</f>
        <v>81.05</v>
      </c>
      <c r="L23" s="22">
        <f>SUM(L7:L22)</f>
        <v>64.84</v>
      </c>
      <c r="M23" s="22">
        <f>SUM(M7:M22)</f>
        <v>16.21</v>
      </c>
      <c r="N23" s="22">
        <v>50.06</v>
      </c>
      <c r="O23" s="22">
        <f t="shared" si="7"/>
        <v>30.99</v>
      </c>
    </row>
    <row r="24" ht="17.1" customHeight="1" spans="1:15">
      <c r="A24" s="10">
        <v>1</v>
      </c>
      <c r="B24" s="10" t="s">
        <v>39</v>
      </c>
      <c r="C24" s="13" t="s">
        <v>40</v>
      </c>
      <c r="D24" s="14">
        <v>357</v>
      </c>
      <c r="E24" s="15">
        <f t="shared" ref="E24:E36" si="9">D24*500/10000</f>
        <v>17.85</v>
      </c>
      <c r="F24" s="14"/>
      <c r="G24" s="14"/>
      <c r="H24" s="14">
        <f t="shared" ref="H24:H36" si="10">F24+G24</f>
        <v>0</v>
      </c>
      <c r="I24" s="15">
        <f t="shared" ref="I24:I36" si="11">H24*500/10000</f>
        <v>0</v>
      </c>
      <c r="J24" s="17">
        <f t="shared" si="6"/>
        <v>357</v>
      </c>
      <c r="K24" s="15">
        <f t="shared" ref="K24:K36" si="12">E24+I24</f>
        <v>17.85</v>
      </c>
      <c r="L24" s="15">
        <f t="shared" ref="L24:L36" si="13">K24*0.8</f>
        <v>14.28</v>
      </c>
      <c r="M24" s="15">
        <f t="shared" ref="M24:M36" si="14">K24*0.2</f>
        <v>3.57</v>
      </c>
      <c r="N24" s="35">
        <v>12.99</v>
      </c>
      <c r="O24" s="35">
        <f t="shared" si="7"/>
        <v>4.86</v>
      </c>
    </row>
    <row r="25" ht="17.1" customHeight="1" spans="1:15">
      <c r="A25" s="10">
        <v>2</v>
      </c>
      <c r="B25" s="10" t="s">
        <v>41</v>
      </c>
      <c r="C25" s="13" t="s">
        <v>40</v>
      </c>
      <c r="D25" s="14">
        <v>1026</v>
      </c>
      <c r="E25" s="15">
        <f t="shared" si="9"/>
        <v>51.3</v>
      </c>
      <c r="F25" s="14"/>
      <c r="G25" s="14"/>
      <c r="H25" s="14">
        <f t="shared" si="10"/>
        <v>0</v>
      </c>
      <c r="I25" s="15">
        <f t="shared" si="11"/>
        <v>0</v>
      </c>
      <c r="J25" s="17">
        <f t="shared" si="6"/>
        <v>1026</v>
      </c>
      <c r="K25" s="15">
        <f t="shared" si="12"/>
        <v>51.3</v>
      </c>
      <c r="L25" s="15">
        <f t="shared" si="13"/>
        <v>41.04</v>
      </c>
      <c r="M25" s="15">
        <f t="shared" si="14"/>
        <v>10.26</v>
      </c>
      <c r="N25" s="35">
        <v>37.21</v>
      </c>
      <c r="O25" s="35">
        <f t="shared" si="7"/>
        <v>14.09</v>
      </c>
    </row>
    <row r="26" ht="17.1" customHeight="1" spans="1:15">
      <c r="A26" s="10">
        <v>3</v>
      </c>
      <c r="B26" s="10" t="s">
        <v>42</v>
      </c>
      <c r="C26" s="13" t="s">
        <v>40</v>
      </c>
      <c r="D26" s="14">
        <v>376</v>
      </c>
      <c r="E26" s="15">
        <f t="shared" si="9"/>
        <v>18.8</v>
      </c>
      <c r="F26" s="14"/>
      <c r="G26" s="14"/>
      <c r="H26" s="14">
        <f t="shared" si="10"/>
        <v>0</v>
      </c>
      <c r="I26" s="15">
        <f t="shared" si="11"/>
        <v>0</v>
      </c>
      <c r="J26" s="17">
        <f t="shared" si="6"/>
        <v>376</v>
      </c>
      <c r="K26" s="15">
        <f t="shared" si="12"/>
        <v>18.8</v>
      </c>
      <c r="L26" s="15">
        <f t="shared" si="13"/>
        <v>15.04</v>
      </c>
      <c r="M26" s="15">
        <f t="shared" si="14"/>
        <v>3.76</v>
      </c>
      <c r="N26" s="35">
        <v>13.76</v>
      </c>
      <c r="O26" s="35">
        <f t="shared" si="7"/>
        <v>5.04</v>
      </c>
    </row>
    <row r="27" ht="17.1" customHeight="1" spans="1:15">
      <c r="A27" s="10">
        <v>4</v>
      </c>
      <c r="B27" s="10" t="s">
        <v>43</v>
      </c>
      <c r="C27" s="13" t="s">
        <v>40</v>
      </c>
      <c r="D27" s="14">
        <v>163</v>
      </c>
      <c r="E27" s="15">
        <f t="shared" si="9"/>
        <v>8.15</v>
      </c>
      <c r="F27" s="14">
        <v>2</v>
      </c>
      <c r="G27" s="14">
        <v>7</v>
      </c>
      <c r="H27" s="14">
        <f t="shared" si="10"/>
        <v>9</v>
      </c>
      <c r="I27" s="15">
        <f t="shared" si="11"/>
        <v>0.45</v>
      </c>
      <c r="J27" s="17">
        <f t="shared" si="6"/>
        <v>172</v>
      </c>
      <c r="K27" s="15">
        <f t="shared" si="12"/>
        <v>8.6</v>
      </c>
      <c r="L27" s="15">
        <f t="shared" si="13"/>
        <v>6.88</v>
      </c>
      <c r="M27" s="15">
        <f t="shared" si="14"/>
        <v>1.72</v>
      </c>
      <c r="N27" s="35">
        <v>5.92</v>
      </c>
      <c r="O27" s="35">
        <f t="shared" si="7"/>
        <v>2.68</v>
      </c>
    </row>
    <row r="28" ht="17.1" customHeight="1" spans="1:15">
      <c r="A28" s="10">
        <v>5</v>
      </c>
      <c r="B28" s="10" t="s">
        <v>29</v>
      </c>
      <c r="C28" s="13" t="s">
        <v>40</v>
      </c>
      <c r="D28" s="14">
        <v>66</v>
      </c>
      <c r="E28" s="15">
        <f t="shared" si="9"/>
        <v>3.3</v>
      </c>
      <c r="F28" s="14">
        <v>1</v>
      </c>
      <c r="G28" s="14"/>
      <c r="H28" s="14">
        <f t="shared" si="10"/>
        <v>1</v>
      </c>
      <c r="I28" s="15">
        <f t="shared" si="11"/>
        <v>0.05</v>
      </c>
      <c r="J28" s="17">
        <f t="shared" si="6"/>
        <v>67</v>
      </c>
      <c r="K28" s="15">
        <f t="shared" si="12"/>
        <v>3.35</v>
      </c>
      <c r="L28" s="15">
        <f t="shared" si="13"/>
        <v>2.68</v>
      </c>
      <c r="M28" s="15">
        <f t="shared" si="14"/>
        <v>0.67</v>
      </c>
      <c r="N28" s="35">
        <v>2.91</v>
      </c>
      <c r="O28" s="35">
        <f t="shared" si="7"/>
        <v>0.44</v>
      </c>
    </row>
    <row r="29" ht="17.1" customHeight="1" spans="1:15">
      <c r="A29" s="10">
        <v>6</v>
      </c>
      <c r="B29" s="10" t="s">
        <v>44</v>
      </c>
      <c r="C29" s="13" t="s">
        <v>40</v>
      </c>
      <c r="D29" s="14">
        <v>102</v>
      </c>
      <c r="E29" s="15">
        <f t="shared" si="9"/>
        <v>5.1</v>
      </c>
      <c r="F29" s="14"/>
      <c r="G29" s="14"/>
      <c r="H29" s="14">
        <f t="shared" si="10"/>
        <v>0</v>
      </c>
      <c r="I29" s="15">
        <f t="shared" si="11"/>
        <v>0</v>
      </c>
      <c r="J29" s="17">
        <f t="shared" si="6"/>
        <v>102</v>
      </c>
      <c r="K29" s="15">
        <f t="shared" si="12"/>
        <v>5.1</v>
      </c>
      <c r="L29" s="15">
        <f t="shared" si="13"/>
        <v>4.08</v>
      </c>
      <c r="M29" s="15">
        <f t="shared" si="14"/>
        <v>1.02</v>
      </c>
      <c r="N29" s="35">
        <v>3.64</v>
      </c>
      <c r="O29" s="35">
        <f t="shared" si="7"/>
        <v>1.46</v>
      </c>
    </row>
    <row r="30" ht="17.1" customHeight="1" spans="1:15">
      <c r="A30" s="10">
        <v>7</v>
      </c>
      <c r="B30" s="10" t="s">
        <v>33</v>
      </c>
      <c r="C30" s="13" t="s">
        <v>40</v>
      </c>
      <c r="D30" s="14">
        <v>127</v>
      </c>
      <c r="E30" s="15">
        <f t="shared" si="9"/>
        <v>6.35</v>
      </c>
      <c r="F30" s="14">
        <v>1</v>
      </c>
      <c r="G30" s="14">
        <v>4</v>
      </c>
      <c r="H30" s="14">
        <f t="shared" si="10"/>
        <v>5</v>
      </c>
      <c r="I30" s="15">
        <f t="shared" si="11"/>
        <v>0.25</v>
      </c>
      <c r="J30" s="17">
        <f t="shared" si="6"/>
        <v>132</v>
      </c>
      <c r="K30" s="15">
        <f t="shared" si="12"/>
        <v>6.6</v>
      </c>
      <c r="L30" s="15">
        <f t="shared" si="13"/>
        <v>5.28</v>
      </c>
      <c r="M30" s="15">
        <f t="shared" si="14"/>
        <v>1.32</v>
      </c>
      <c r="N30" s="35">
        <v>4.66</v>
      </c>
      <c r="O30" s="35">
        <f t="shared" si="7"/>
        <v>1.94</v>
      </c>
    </row>
    <row r="31" ht="17.1" customHeight="1" spans="1:15">
      <c r="A31" s="10">
        <v>8</v>
      </c>
      <c r="B31" s="10" t="s">
        <v>45</v>
      </c>
      <c r="C31" s="13" t="s">
        <v>40</v>
      </c>
      <c r="D31" s="14">
        <v>142</v>
      </c>
      <c r="E31" s="15">
        <f t="shared" si="9"/>
        <v>7.1</v>
      </c>
      <c r="F31" s="14"/>
      <c r="G31" s="14"/>
      <c r="H31" s="14">
        <f t="shared" si="10"/>
        <v>0</v>
      </c>
      <c r="I31" s="15">
        <f t="shared" si="11"/>
        <v>0</v>
      </c>
      <c r="J31" s="17">
        <f t="shared" si="6"/>
        <v>142</v>
      </c>
      <c r="K31" s="15">
        <f t="shared" si="12"/>
        <v>7.1</v>
      </c>
      <c r="L31" s="15">
        <f t="shared" si="13"/>
        <v>5.68</v>
      </c>
      <c r="M31" s="15">
        <f t="shared" si="14"/>
        <v>1.42</v>
      </c>
      <c r="N31" s="35">
        <v>4.62</v>
      </c>
      <c r="O31" s="35">
        <f t="shared" si="7"/>
        <v>2.48</v>
      </c>
    </row>
    <row r="32" ht="17.1" customHeight="1" spans="1:15">
      <c r="A32" s="10">
        <v>9</v>
      </c>
      <c r="B32" s="10" t="s">
        <v>46</v>
      </c>
      <c r="C32" s="13" t="s">
        <v>40</v>
      </c>
      <c r="D32" s="14">
        <v>150</v>
      </c>
      <c r="E32" s="15">
        <f t="shared" si="9"/>
        <v>7.5</v>
      </c>
      <c r="F32" s="14"/>
      <c r="G32" s="14"/>
      <c r="H32" s="14">
        <f t="shared" si="10"/>
        <v>0</v>
      </c>
      <c r="I32" s="15">
        <f t="shared" si="11"/>
        <v>0</v>
      </c>
      <c r="J32" s="17">
        <f t="shared" si="6"/>
        <v>150</v>
      </c>
      <c r="K32" s="15">
        <f t="shared" si="12"/>
        <v>7.5</v>
      </c>
      <c r="L32" s="15">
        <f t="shared" si="13"/>
        <v>6</v>
      </c>
      <c r="M32" s="15">
        <f t="shared" si="14"/>
        <v>1.5</v>
      </c>
      <c r="N32" s="35">
        <v>6.76</v>
      </c>
      <c r="O32" s="35">
        <f t="shared" si="7"/>
        <v>0.74</v>
      </c>
    </row>
    <row r="33" ht="17.1" customHeight="1" spans="1:15">
      <c r="A33" s="10">
        <v>10</v>
      </c>
      <c r="B33" s="10" t="s">
        <v>47</v>
      </c>
      <c r="C33" s="13" t="s">
        <v>40</v>
      </c>
      <c r="D33" s="14">
        <v>108</v>
      </c>
      <c r="E33" s="15">
        <f t="shared" si="9"/>
        <v>5.4</v>
      </c>
      <c r="F33" s="14"/>
      <c r="G33" s="14"/>
      <c r="H33" s="14">
        <f t="shared" si="10"/>
        <v>0</v>
      </c>
      <c r="I33" s="15">
        <f t="shared" si="11"/>
        <v>0</v>
      </c>
      <c r="J33" s="17">
        <f t="shared" si="6"/>
        <v>108</v>
      </c>
      <c r="K33" s="15">
        <f t="shared" si="12"/>
        <v>5.4</v>
      </c>
      <c r="L33" s="15">
        <f t="shared" si="13"/>
        <v>4.32</v>
      </c>
      <c r="M33" s="15">
        <f t="shared" si="14"/>
        <v>1.08</v>
      </c>
      <c r="N33" s="35">
        <v>3.85</v>
      </c>
      <c r="O33" s="35">
        <f t="shared" si="7"/>
        <v>1.55</v>
      </c>
    </row>
    <row r="34" ht="17.1" customHeight="1" spans="1:15">
      <c r="A34" s="10">
        <v>11</v>
      </c>
      <c r="B34" s="10" t="s">
        <v>48</v>
      </c>
      <c r="C34" s="13" t="s">
        <v>40</v>
      </c>
      <c r="D34" s="14">
        <v>371</v>
      </c>
      <c r="E34" s="15">
        <f t="shared" si="9"/>
        <v>18.55</v>
      </c>
      <c r="F34" s="14"/>
      <c r="G34" s="14"/>
      <c r="H34" s="14">
        <f t="shared" si="10"/>
        <v>0</v>
      </c>
      <c r="I34" s="15">
        <f t="shared" si="11"/>
        <v>0</v>
      </c>
      <c r="J34" s="17">
        <f t="shared" si="6"/>
        <v>371</v>
      </c>
      <c r="K34" s="15">
        <f t="shared" si="12"/>
        <v>18.55</v>
      </c>
      <c r="L34" s="15">
        <f t="shared" si="13"/>
        <v>14.84</v>
      </c>
      <c r="M34" s="15">
        <f t="shared" si="14"/>
        <v>3.71</v>
      </c>
      <c r="N34" s="35">
        <v>12.99</v>
      </c>
      <c r="O34" s="35">
        <f t="shared" si="7"/>
        <v>5.56</v>
      </c>
    </row>
    <row r="35" ht="17.1" customHeight="1" spans="1:15">
      <c r="A35" s="10">
        <v>12</v>
      </c>
      <c r="B35" s="13" t="s">
        <v>49</v>
      </c>
      <c r="C35" s="13" t="s">
        <v>40</v>
      </c>
      <c r="D35" s="23">
        <v>223</v>
      </c>
      <c r="E35" s="15">
        <f t="shared" si="9"/>
        <v>11.15</v>
      </c>
      <c r="F35" s="23"/>
      <c r="G35" s="23"/>
      <c r="H35" s="14">
        <f t="shared" si="10"/>
        <v>0</v>
      </c>
      <c r="I35" s="15">
        <f t="shared" si="11"/>
        <v>0</v>
      </c>
      <c r="J35" s="17">
        <f t="shared" si="6"/>
        <v>223</v>
      </c>
      <c r="K35" s="15">
        <f t="shared" si="12"/>
        <v>11.15</v>
      </c>
      <c r="L35" s="15">
        <f t="shared" si="13"/>
        <v>8.92</v>
      </c>
      <c r="M35" s="15">
        <f t="shared" si="14"/>
        <v>2.23</v>
      </c>
      <c r="N35" s="35">
        <v>7.77</v>
      </c>
      <c r="O35" s="35">
        <f t="shared" si="7"/>
        <v>3.38</v>
      </c>
    </row>
    <row r="36" ht="17.1" customHeight="1" spans="1:15">
      <c r="A36" s="10">
        <v>13</v>
      </c>
      <c r="B36" s="16" t="s">
        <v>50</v>
      </c>
      <c r="C36" s="13" t="s">
        <v>40</v>
      </c>
      <c r="D36" s="14">
        <v>258</v>
      </c>
      <c r="E36" s="15">
        <f t="shared" si="9"/>
        <v>12.9</v>
      </c>
      <c r="F36" s="18"/>
      <c r="G36" s="18"/>
      <c r="H36" s="14">
        <f t="shared" si="10"/>
        <v>0</v>
      </c>
      <c r="I36" s="15">
        <f t="shared" si="11"/>
        <v>0</v>
      </c>
      <c r="J36" s="17">
        <f t="shared" si="6"/>
        <v>258</v>
      </c>
      <c r="K36" s="15">
        <f t="shared" si="12"/>
        <v>12.9</v>
      </c>
      <c r="L36" s="15">
        <f t="shared" si="13"/>
        <v>10.32</v>
      </c>
      <c r="M36" s="15">
        <f t="shared" si="14"/>
        <v>2.58</v>
      </c>
      <c r="N36" s="35">
        <v>9.1</v>
      </c>
      <c r="O36" s="35">
        <f t="shared" si="7"/>
        <v>3.8</v>
      </c>
    </row>
    <row r="37" customFormat="1" ht="17.1" customHeight="1" spans="1:15">
      <c r="A37" s="10"/>
      <c r="B37" s="19" t="s">
        <v>38</v>
      </c>
      <c r="C37" s="20"/>
      <c r="D37" s="21">
        <f t="shared" ref="D37:I37" si="15">SUM(D24:D36)</f>
        <v>3469</v>
      </c>
      <c r="E37" s="22">
        <f t="shared" si="15"/>
        <v>173.45</v>
      </c>
      <c r="F37" s="21">
        <f t="shared" si="15"/>
        <v>4</v>
      </c>
      <c r="G37" s="21">
        <f t="shared" si="15"/>
        <v>11</v>
      </c>
      <c r="H37" s="21">
        <f t="shared" si="15"/>
        <v>15</v>
      </c>
      <c r="I37" s="22">
        <f t="shared" si="15"/>
        <v>0.75</v>
      </c>
      <c r="J37" s="24">
        <f t="shared" si="6"/>
        <v>3484</v>
      </c>
      <c r="K37" s="22">
        <f>SUM(K24:K36)</f>
        <v>174.2</v>
      </c>
      <c r="L37" s="22">
        <f>SUM(L24:L36)</f>
        <v>139.36</v>
      </c>
      <c r="M37" s="22">
        <f>SUM(M24:M36)</f>
        <v>34.84</v>
      </c>
      <c r="N37" s="22">
        <v>126.18</v>
      </c>
      <c r="O37" s="22">
        <f t="shared" si="7"/>
        <v>48.02</v>
      </c>
    </row>
    <row r="38" s="1" customFormat="1" ht="17.1" customHeight="1" spans="1:15">
      <c r="A38" s="19" t="s">
        <v>51</v>
      </c>
      <c r="B38" s="19"/>
      <c r="C38" s="19"/>
      <c r="D38" s="24">
        <f t="shared" ref="D38:I38" si="16">D23+D37</f>
        <v>4948</v>
      </c>
      <c r="E38" s="25">
        <f t="shared" si="16"/>
        <v>247.4</v>
      </c>
      <c r="F38" s="24">
        <f t="shared" si="16"/>
        <v>46</v>
      </c>
      <c r="G38" s="24">
        <f t="shared" si="16"/>
        <v>111</v>
      </c>
      <c r="H38" s="24">
        <f t="shared" si="16"/>
        <v>157</v>
      </c>
      <c r="I38" s="25">
        <f t="shared" si="16"/>
        <v>7.85</v>
      </c>
      <c r="J38" s="24">
        <f t="shared" si="6"/>
        <v>5105</v>
      </c>
      <c r="K38" s="25">
        <f>K23+K37</f>
        <v>255.25</v>
      </c>
      <c r="L38" s="25">
        <f>L23+L37</f>
        <v>204.2</v>
      </c>
      <c r="M38" s="25">
        <f>M23+M37</f>
        <v>51.05</v>
      </c>
      <c r="N38" s="22">
        <v>176.24</v>
      </c>
      <c r="O38" s="22">
        <f t="shared" si="7"/>
        <v>79.01</v>
      </c>
    </row>
    <row r="39" ht="29" customHeight="1" spans="1:28">
      <c r="A39" s="26"/>
      <c r="B39" s="37" t="s">
        <v>52</v>
      </c>
      <c r="C39" s="38"/>
      <c r="D39" s="38"/>
      <c r="F39" s="38" t="s">
        <v>53</v>
      </c>
      <c r="G39" s="38"/>
      <c r="H39" s="38"/>
      <c r="J39" s="38" t="s">
        <v>54</v>
      </c>
      <c r="K39" s="38"/>
      <c r="L39" s="38"/>
      <c r="M39" s="38"/>
      <c r="N39" s="39" t="s">
        <v>55</v>
      </c>
      <c r="O39" s="38"/>
      <c r="P39" s="38"/>
      <c r="Q39" s="38"/>
      <c r="T39" s="38"/>
      <c r="U39" s="38"/>
      <c r="V39" s="38"/>
      <c r="W39" s="38"/>
      <c r="X39" s="38"/>
      <c r="Y39" s="38"/>
      <c r="AA39" s="39"/>
      <c r="AB39" s="36"/>
    </row>
    <row r="40" spans="1:1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36"/>
      <c r="L40" s="36"/>
      <c r="M40" s="36"/>
    </row>
    <row r="41" spans="1:1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36"/>
      <c r="L41" s="36"/>
      <c r="M41" s="36"/>
    </row>
    <row r="42" spans="1:1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36"/>
      <c r="L42" s="36"/>
      <c r="M42" s="36"/>
    </row>
    <row r="43" spans="1:1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36"/>
      <c r="L43" s="36"/>
      <c r="M43" s="36"/>
    </row>
    <row r="44" spans="1:1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36"/>
      <c r="L44" s="36"/>
      <c r="M44" s="36"/>
    </row>
    <row r="45" spans="1:1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36"/>
      <c r="L45" s="36"/>
      <c r="M45" s="36"/>
    </row>
    <row r="46" spans="1:1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36"/>
      <c r="L46" s="36"/>
      <c r="M46" s="36"/>
    </row>
  </sheetData>
  <sortState ref="B24:M36">
    <sortCondition ref="B24"/>
  </sortState>
  <mergeCells count="20">
    <mergeCell ref="A2:O2"/>
    <mergeCell ref="A3:I3"/>
    <mergeCell ref="L3:M3"/>
    <mergeCell ref="D4:E4"/>
    <mergeCell ref="F4:I4"/>
    <mergeCell ref="K4:M4"/>
    <mergeCell ref="F5:H5"/>
    <mergeCell ref="A38:B38"/>
    <mergeCell ref="A4:A6"/>
    <mergeCell ref="B4:B6"/>
    <mergeCell ref="C4:C6"/>
    <mergeCell ref="D5:D6"/>
    <mergeCell ref="E5:E6"/>
    <mergeCell ref="I5:I6"/>
    <mergeCell ref="J4:J6"/>
    <mergeCell ref="K5:K6"/>
    <mergeCell ref="L5:L6"/>
    <mergeCell ref="M5:M6"/>
    <mergeCell ref="N4:N6"/>
    <mergeCell ref="O4:O6"/>
  </mergeCells>
  <printOptions horizontalCentered="1"/>
  <pageMargins left="0.0784722222222222" right="0.0784722222222222" top="0.680555555555556" bottom="0.590277777777778" header="0.511805555555556" footer="0.511805555555556"/>
  <pageSetup paperSize="9" orientation="landscape" horizontalDpi="600"/>
  <headerFooter alignWithMargins="0"/>
  <ignoredErrors>
    <ignoredError sqref="E23 H23:I23 K23:M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zoomScale="90" zoomScaleNormal="90" workbookViewId="0">
      <pane ySplit="6" topLeftCell="A31" activePane="bottomLeft" state="frozen"/>
      <selection/>
      <selection pane="bottomLeft" activeCell="G46" sqref="G46"/>
    </sheetView>
  </sheetViews>
  <sheetFormatPr defaultColWidth="9" defaultRowHeight="14.25"/>
  <cols>
    <col min="1" max="1" width="3.75" style="2" customWidth="1"/>
    <col min="2" max="2" width="11.1083333333333" style="2" customWidth="1"/>
    <col min="3" max="3" width="7.91666666666667" style="2" customWidth="1"/>
    <col min="4" max="4" width="9.16666666666667" style="2" customWidth="1"/>
    <col min="5" max="5" width="9.71666666666667" style="3" customWidth="1"/>
    <col min="6" max="8" width="8.475" style="2" customWidth="1"/>
    <col min="9" max="9" width="9.16666666666667" style="2" customWidth="1"/>
    <col min="10" max="10" width="8.46666666666667" style="2" customWidth="1"/>
    <col min="11" max="11" width="9.86666666666667" style="4" customWidth="1"/>
    <col min="12" max="12" width="9.85833333333333" style="5" customWidth="1"/>
    <col min="13" max="13" width="10.275" style="5" customWidth="1"/>
    <col min="14" max="14" width="10.375" style="2"/>
    <col min="15" max="15" width="9.25" style="2"/>
    <col min="16" max="16384" width="9" style="2"/>
  </cols>
  <sheetData>
    <row r="1" ht="12.95" customHeight="1" spans="1:1">
      <c r="A1" s="6" t="s">
        <v>0</v>
      </c>
    </row>
    <row r="2" ht="43.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8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27"/>
      <c r="K3" s="28"/>
      <c r="L3" s="29" t="s">
        <v>3</v>
      </c>
      <c r="M3" s="29"/>
    </row>
    <row r="4" ht="42" customHeight="1" spans="1:15">
      <c r="A4" s="9" t="s">
        <v>4</v>
      </c>
      <c r="B4" s="9" t="s">
        <v>5</v>
      </c>
      <c r="C4" s="9" t="s">
        <v>6</v>
      </c>
      <c r="D4" s="10" t="s">
        <v>7</v>
      </c>
      <c r="E4" s="10"/>
      <c r="F4" s="10" t="s">
        <v>8</v>
      </c>
      <c r="G4" s="10"/>
      <c r="H4" s="10"/>
      <c r="I4" s="10"/>
      <c r="J4" s="9" t="s">
        <v>9</v>
      </c>
      <c r="K4" s="30" t="s">
        <v>10</v>
      </c>
      <c r="L4" s="31"/>
      <c r="M4" s="31"/>
      <c r="N4" s="32" t="s">
        <v>11</v>
      </c>
      <c r="O4" s="32" t="s">
        <v>12</v>
      </c>
    </row>
    <row r="5" ht="30" customHeight="1" spans="1:15">
      <c r="A5" s="11"/>
      <c r="B5" s="11"/>
      <c r="C5" s="11"/>
      <c r="D5" s="9" t="s">
        <v>13</v>
      </c>
      <c r="E5" s="9" t="s">
        <v>14</v>
      </c>
      <c r="F5" s="10" t="s">
        <v>15</v>
      </c>
      <c r="G5" s="10"/>
      <c r="H5" s="10"/>
      <c r="I5" s="9" t="s">
        <v>14</v>
      </c>
      <c r="J5" s="11"/>
      <c r="K5" s="33" t="s">
        <v>16</v>
      </c>
      <c r="L5" s="33" t="s">
        <v>17</v>
      </c>
      <c r="M5" s="33" t="s">
        <v>18</v>
      </c>
      <c r="N5" s="32"/>
      <c r="O5" s="32"/>
    </row>
    <row r="6" ht="37.5" customHeight="1" spans="1:15">
      <c r="A6" s="12"/>
      <c r="B6" s="12"/>
      <c r="C6" s="12"/>
      <c r="D6" s="12"/>
      <c r="E6" s="12"/>
      <c r="F6" s="10" t="s">
        <v>19</v>
      </c>
      <c r="G6" s="10" t="s">
        <v>20</v>
      </c>
      <c r="H6" s="10" t="s">
        <v>16</v>
      </c>
      <c r="I6" s="12"/>
      <c r="J6" s="12"/>
      <c r="K6" s="34"/>
      <c r="L6" s="34"/>
      <c r="M6" s="34"/>
      <c r="N6" s="32"/>
      <c r="O6" s="32"/>
    </row>
    <row r="7" ht="17.1" customHeight="1" spans="1:15">
      <c r="A7" s="10">
        <v>1</v>
      </c>
      <c r="B7" s="10" t="s">
        <v>21</v>
      </c>
      <c r="C7" s="13" t="s">
        <v>22</v>
      </c>
      <c r="D7" s="14">
        <v>131</v>
      </c>
      <c r="E7" s="15">
        <f t="shared" ref="E7:E22" si="0">D7*500/10000</f>
        <v>6.55</v>
      </c>
      <c r="F7" s="14"/>
      <c r="G7" s="14"/>
      <c r="H7" s="14">
        <f t="shared" ref="H7:H22" si="1">F7+G7</f>
        <v>0</v>
      </c>
      <c r="I7" s="15">
        <f t="shared" ref="I7:I22" si="2">H7*500/10000</f>
        <v>0</v>
      </c>
      <c r="J7" s="17">
        <f t="shared" ref="J7:J38" si="3">D7+H7</f>
        <v>131</v>
      </c>
      <c r="K7" s="15">
        <f t="shared" ref="K7:K22" si="4">E7+I7</f>
        <v>6.55</v>
      </c>
      <c r="L7" s="15">
        <f t="shared" ref="L7:L22" si="5">K7*0.8</f>
        <v>5.24</v>
      </c>
      <c r="M7" s="15">
        <f t="shared" ref="M7:M22" si="6">K7*0.2</f>
        <v>1.31</v>
      </c>
      <c r="N7" s="35">
        <v>3.96</v>
      </c>
      <c r="O7" s="35">
        <f t="shared" ref="O7:O38" si="7">K7-N7</f>
        <v>2.59</v>
      </c>
    </row>
    <row r="8" ht="17.1" customHeight="1" spans="1:15">
      <c r="A8" s="10">
        <v>2</v>
      </c>
      <c r="B8" s="10" t="s">
        <v>23</v>
      </c>
      <c r="C8" s="13" t="s">
        <v>22</v>
      </c>
      <c r="D8" s="14">
        <v>189</v>
      </c>
      <c r="E8" s="15">
        <f t="shared" si="0"/>
        <v>9.45</v>
      </c>
      <c r="F8" s="14">
        <v>4</v>
      </c>
      <c r="G8" s="14">
        <v>5</v>
      </c>
      <c r="H8" s="14">
        <f t="shared" si="1"/>
        <v>9</v>
      </c>
      <c r="I8" s="15">
        <f t="shared" si="2"/>
        <v>0.45</v>
      </c>
      <c r="J8" s="17">
        <f t="shared" si="3"/>
        <v>198</v>
      </c>
      <c r="K8" s="15">
        <f t="shared" si="4"/>
        <v>9.9</v>
      </c>
      <c r="L8" s="15">
        <f t="shared" si="5"/>
        <v>7.92</v>
      </c>
      <c r="M8" s="15">
        <f t="shared" si="6"/>
        <v>1.98</v>
      </c>
      <c r="N8" s="35">
        <v>6.55</v>
      </c>
      <c r="O8" s="35">
        <f t="shared" si="7"/>
        <v>3.35</v>
      </c>
    </row>
    <row r="9" ht="17.1" customHeight="1" spans="1:15">
      <c r="A9" s="10">
        <v>3</v>
      </c>
      <c r="B9" s="10" t="s">
        <v>24</v>
      </c>
      <c r="C9" s="13" t="s">
        <v>22</v>
      </c>
      <c r="D9" s="14">
        <v>126</v>
      </c>
      <c r="E9" s="15">
        <f t="shared" si="0"/>
        <v>6.3</v>
      </c>
      <c r="F9" s="14">
        <v>1</v>
      </c>
      <c r="G9" s="14">
        <v>4</v>
      </c>
      <c r="H9" s="14">
        <f t="shared" si="1"/>
        <v>5</v>
      </c>
      <c r="I9" s="15">
        <f t="shared" si="2"/>
        <v>0.25</v>
      </c>
      <c r="J9" s="17">
        <f t="shared" si="3"/>
        <v>131</v>
      </c>
      <c r="K9" s="15">
        <f t="shared" si="4"/>
        <v>6.55</v>
      </c>
      <c r="L9" s="15">
        <f t="shared" si="5"/>
        <v>5.24</v>
      </c>
      <c r="M9" s="15">
        <f t="shared" si="6"/>
        <v>1.31</v>
      </c>
      <c r="N9" s="35">
        <v>4.38</v>
      </c>
      <c r="O9" s="35">
        <f t="shared" si="7"/>
        <v>2.17</v>
      </c>
    </row>
    <row r="10" ht="17.1" customHeight="1" spans="1:15">
      <c r="A10" s="10">
        <v>4</v>
      </c>
      <c r="B10" s="16" t="s">
        <v>25</v>
      </c>
      <c r="C10" s="13" t="s">
        <v>22</v>
      </c>
      <c r="D10" s="14">
        <v>30</v>
      </c>
      <c r="E10" s="15">
        <f t="shared" si="0"/>
        <v>1.5</v>
      </c>
      <c r="F10" s="17"/>
      <c r="G10" s="17"/>
      <c r="H10" s="14">
        <f t="shared" si="1"/>
        <v>0</v>
      </c>
      <c r="I10" s="15">
        <f t="shared" si="2"/>
        <v>0</v>
      </c>
      <c r="J10" s="17">
        <f t="shared" si="3"/>
        <v>30</v>
      </c>
      <c r="K10" s="15">
        <f t="shared" si="4"/>
        <v>1.5</v>
      </c>
      <c r="L10" s="15">
        <f t="shared" si="5"/>
        <v>1.2</v>
      </c>
      <c r="M10" s="15">
        <f t="shared" si="6"/>
        <v>0.3</v>
      </c>
      <c r="N10" s="35">
        <v>1.19</v>
      </c>
      <c r="O10" s="35">
        <f t="shared" si="7"/>
        <v>0.31</v>
      </c>
    </row>
    <row r="11" ht="17.1" customHeight="1" spans="1:15">
      <c r="A11" s="10">
        <v>5</v>
      </c>
      <c r="B11" s="10" t="s">
        <v>26</v>
      </c>
      <c r="C11" s="13" t="s">
        <v>22</v>
      </c>
      <c r="D11" s="14">
        <v>69</v>
      </c>
      <c r="E11" s="15">
        <f t="shared" si="0"/>
        <v>3.45</v>
      </c>
      <c r="F11" s="14">
        <v>2</v>
      </c>
      <c r="G11" s="14">
        <v>30</v>
      </c>
      <c r="H11" s="14">
        <f t="shared" si="1"/>
        <v>32</v>
      </c>
      <c r="I11" s="15">
        <f t="shared" si="2"/>
        <v>1.6</v>
      </c>
      <c r="J11" s="17">
        <f t="shared" si="3"/>
        <v>101</v>
      </c>
      <c r="K11" s="15">
        <f t="shared" si="4"/>
        <v>5.05</v>
      </c>
      <c r="L11" s="15">
        <f t="shared" si="5"/>
        <v>4.04</v>
      </c>
      <c r="M11" s="15">
        <f t="shared" si="6"/>
        <v>1.01</v>
      </c>
      <c r="N11" s="35">
        <v>2.31</v>
      </c>
      <c r="O11" s="35">
        <f t="shared" si="7"/>
        <v>2.74</v>
      </c>
    </row>
    <row r="12" ht="17.1" customHeight="1" spans="1:15">
      <c r="A12" s="10">
        <v>6</v>
      </c>
      <c r="B12" s="16" t="s">
        <v>27</v>
      </c>
      <c r="C12" s="13" t="s">
        <v>22</v>
      </c>
      <c r="D12" s="14">
        <v>20</v>
      </c>
      <c r="E12" s="15">
        <f t="shared" si="0"/>
        <v>1</v>
      </c>
      <c r="F12" s="18">
        <v>1</v>
      </c>
      <c r="G12" s="18"/>
      <c r="H12" s="14">
        <f t="shared" si="1"/>
        <v>1</v>
      </c>
      <c r="I12" s="15">
        <f t="shared" si="2"/>
        <v>0.05</v>
      </c>
      <c r="J12" s="17">
        <f t="shared" si="3"/>
        <v>21</v>
      </c>
      <c r="K12" s="15">
        <f t="shared" si="4"/>
        <v>1.05</v>
      </c>
      <c r="L12" s="15">
        <f t="shared" si="5"/>
        <v>0.84</v>
      </c>
      <c r="M12" s="15">
        <f t="shared" si="6"/>
        <v>0.21</v>
      </c>
      <c r="N12" s="35">
        <v>0.67</v>
      </c>
      <c r="O12" s="35">
        <f t="shared" si="7"/>
        <v>0.38</v>
      </c>
    </row>
    <row r="13" ht="17.1" customHeight="1" spans="1:15">
      <c r="A13" s="10">
        <v>7</v>
      </c>
      <c r="B13" s="10" t="s">
        <v>28</v>
      </c>
      <c r="C13" s="13" t="s">
        <v>22</v>
      </c>
      <c r="D13" s="14">
        <v>71</v>
      </c>
      <c r="E13" s="15">
        <f t="shared" si="0"/>
        <v>3.55</v>
      </c>
      <c r="F13" s="14">
        <v>4</v>
      </c>
      <c r="G13" s="14">
        <v>19</v>
      </c>
      <c r="H13" s="14">
        <f t="shared" si="1"/>
        <v>23</v>
      </c>
      <c r="I13" s="15">
        <f t="shared" si="2"/>
        <v>1.15</v>
      </c>
      <c r="J13" s="17">
        <f t="shared" si="3"/>
        <v>94</v>
      </c>
      <c r="K13" s="15">
        <f t="shared" si="4"/>
        <v>4.7</v>
      </c>
      <c r="L13" s="15">
        <f t="shared" si="5"/>
        <v>3.76</v>
      </c>
      <c r="M13" s="15">
        <f t="shared" si="6"/>
        <v>0.94</v>
      </c>
      <c r="N13" s="35">
        <v>2.49</v>
      </c>
      <c r="O13" s="35">
        <f t="shared" si="7"/>
        <v>2.21</v>
      </c>
    </row>
    <row r="14" ht="17.1" customHeight="1" spans="1:15">
      <c r="A14" s="10">
        <v>8</v>
      </c>
      <c r="B14" s="10" t="s">
        <v>29</v>
      </c>
      <c r="C14" s="13" t="s">
        <v>22</v>
      </c>
      <c r="D14" s="14">
        <v>92</v>
      </c>
      <c r="E14" s="15">
        <f t="shared" si="0"/>
        <v>4.6</v>
      </c>
      <c r="F14" s="14">
        <v>6</v>
      </c>
      <c r="G14" s="14">
        <v>12</v>
      </c>
      <c r="H14" s="14">
        <f t="shared" si="1"/>
        <v>18</v>
      </c>
      <c r="I14" s="15">
        <f t="shared" si="2"/>
        <v>0.9</v>
      </c>
      <c r="J14" s="17">
        <f t="shared" si="3"/>
        <v>110</v>
      </c>
      <c r="K14" s="15">
        <f t="shared" si="4"/>
        <v>5.5</v>
      </c>
      <c r="L14" s="15">
        <f t="shared" si="5"/>
        <v>4.4</v>
      </c>
      <c r="M14" s="15">
        <f t="shared" si="6"/>
        <v>1.1</v>
      </c>
      <c r="N14" s="35">
        <v>2.77</v>
      </c>
      <c r="O14" s="35">
        <f t="shared" si="7"/>
        <v>2.73</v>
      </c>
    </row>
    <row r="15" ht="17.1" customHeight="1" spans="1:15">
      <c r="A15" s="10">
        <v>9</v>
      </c>
      <c r="B15" s="10" t="s">
        <v>30</v>
      </c>
      <c r="C15" s="13" t="s">
        <v>22</v>
      </c>
      <c r="D15" s="14">
        <v>57</v>
      </c>
      <c r="E15" s="15">
        <f t="shared" si="0"/>
        <v>2.85</v>
      </c>
      <c r="F15" s="14"/>
      <c r="G15" s="14">
        <v>4</v>
      </c>
      <c r="H15" s="14">
        <f t="shared" si="1"/>
        <v>4</v>
      </c>
      <c r="I15" s="15">
        <f t="shared" si="2"/>
        <v>0.2</v>
      </c>
      <c r="J15" s="17">
        <f t="shared" si="3"/>
        <v>61</v>
      </c>
      <c r="K15" s="15">
        <f t="shared" si="4"/>
        <v>3.05</v>
      </c>
      <c r="L15" s="15">
        <f t="shared" si="5"/>
        <v>2.44</v>
      </c>
      <c r="M15" s="15">
        <f t="shared" si="6"/>
        <v>0.61</v>
      </c>
      <c r="N15" s="35">
        <v>1.93</v>
      </c>
      <c r="O15" s="35">
        <f t="shared" si="7"/>
        <v>1.12</v>
      </c>
    </row>
    <row r="16" ht="17.1" customHeight="1" spans="1:15">
      <c r="A16" s="10">
        <v>10</v>
      </c>
      <c r="B16" s="16" t="s">
        <v>31</v>
      </c>
      <c r="C16" s="13" t="s">
        <v>22</v>
      </c>
      <c r="D16" s="14">
        <v>75</v>
      </c>
      <c r="E16" s="15">
        <f t="shared" si="0"/>
        <v>3.75</v>
      </c>
      <c r="F16" s="18">
        <v>1</v>
      </c>
      <c r="G16" s="18">
        <v>2</v>
      </c>
      <c r="H16" s="14">
        <f t="shared" si="1"/>
        <v>3</v>
      </c>
      <c r="I16" s="15">
        <f t="shared" si="2"/>
        <v>0.15</v>
      </c>
      <c r="J16" s="17">
        <f t="shared" si="3"/>
        <v>78</v>
      </c>
      <c r="K16" s="15">
        <f t="shared" si="4"/>
        <v>3.9</v>
      </c>
      <c r="L16" s="15">
        <f t="shared" si="5"/>
        <v>3.12</v>
      </c>
      <c r="M16" s="15">
        <f t="shared" si="6"/>
        <v>0.78</v>
      </c>
      <c r="N16" s="35">
        <v>2.45</v>
      </c>
      <c r="O16" s="35">
        <f t="shared" si="7"/>
        <v>1.45</v>
      </c>
    </row>
    <row r="17" ht="17.1" customHeight="1" spans="1:15">
      <c r="A17" s="10">
        <v>11</v>
      </c>
      <c r="B17" s="10" t="s">
        <v>32</v>
      </c>
      <c r="C17" s="13" t="s">
        <v>22</v>
      </c>
      <c r="D17" s="14">
        <v>32</v>
      </c>
      <c r="E17" s="15">
        <f t="shared" si="0"/>
        <v>1.6</v>
      </c>
      <c r="F17" s="14">
        <v>5</v>
      </c>
      <c r="G17" s="14">
        <v>6</v>
      </c>
      <c r="H17" s="14">
        <f t="shared" si="1"/>
        <v>11</v>
      </c>
      <c r="I17" s="15">
        <f t="shared" si="2"/>
        <v>0.55</v>
      </c>
      <c r="J17" s="17">
        <f t="shared" si="3"/>
        <v>43</v>
      </c>
      <c r="K17" s="15">
        <f t="shared" si="4"/>
        <v>2.15</v>
      </c>
      <c r="L17" s="15">
        <f t="shared" si="5"/>
        <v>1.72</v>
      </c>
      <c r="M17" s="15">
        <f t="shared" si="6"/>
        <v>0.43</v>
      </c>
      <c r="N17" s="35">
        <v>1.09</v>
      </c>
      <c r="O17" s="35">
        <f t="shared" si="7"/>
        <v>1.06</v>
      </c>
    </row>
    <row r="18" ht="17.1" customHeight="1" spans="1:15">
      <c r="A18" s="10">
        <v>12</v>
      </c>
      <c r="B18" s="10" t="s">
        <v>33</v>
      </c>
      <c r="C18" s="13" t="s">
        <v>22</v>
      </c>
      <c r="D18" s="14">
        <v>76</v>
      </c>
      <c r="E18" s="15">
        <f t="shared" si="0"/>
        <v>3.8</v>
      </c>
      <c r="F18" s="14">
        <v>3</v>
      </c>
      <c r="G18" s="14">
        <v>6</v>
      </c>
      <c r="H18" s="14">
        <f t="shared" si="1"/>
        <v>9</v>
      </c>
      <c r="I18" s="15">
        <f t="shared" si="2"/>
        <v>0.45</v>
      </c>
      <c r="J18" s="17">
        <f t="shared" si="3"/>
        <v>85</v>
      </c>
      <c r="K18" s="15">
        <f t="shared" si="4"/>
        <v>4.25</v>
      </c>
      <c r="L18" s="15">
        <f t="shared" si="5"/>
        <v>3.4</v>
      </c>
      <c r="M18" s="15">
        <f t="shared" si="6"/>
        <v>0.85</v>
      </c>
      <c r="N18" s="35">
        <v>2.66</v>
      </c>
      <c r="O18" s="35">
        <f t="shared" si="7"/>
        <v>1.59</v>
      </c>
    </row>
    <row r="19" ht="17.1" customHeight="1" spans="1:15">
      <c r="A19" s="10">
        <v>13</v>
      </c>
      <c r="B19" s="10" t="s">
        <v>34</v>
      </c>
      <c r="C19" s="13" t="s">
        <v>22</v>
      </c>
      <c r="D19" s="14">
        <v>135</v>
      </c>
      <c r="E19" s="15">
        <f t="shared" si="0"/>
        <v>6.75</v>
      </c>
      <c r="F19" s="14"/>
      <c r="G19" s="14"/>
      <c r="H19" s="14">
        <f t="shared" si="1"/>
        <v>0</v>
      </c>
      <c r="I19" s="15">
        <f t="shared" si="2"/>
        <v>0</v>
      </c>
      <c r="J19" s="17">
        <f t="shared" si="3"/>
        <v>135</v>
      </c>
      <c r="K19" s="15">
        <f t="shared" si="4"/>
        <v>6.75</v>
      </c>
      <c r="L19" s="15">
        <f t="shared" si="5"/>
        <v>5.4</v>
      </c>
      <c r="M19" s="15">
        <f t="shared" si="6"/>
        <v>1.35</v>
      </c>
      <c r="N19" s="35">
        <v>4.62</v>
      </c>
      <c r="O19" s="35">
        <f t="shared" si="7"/>
        <v>2.13</v>
      </c>
    </row>
    <row r="20" ht="17.1" customHeight="1" spans="1:15">
      <c r="A20" s="10">
        <v>14</v>
      </c>
      <c r="B20" s="10" t="s">
        <v>35</v>
      </c>
      <c r="C20" s="13" t="s">
        <v>22</v>
      </c>
      <c r="D20" s="14">
        <v>17</v>
      </c>
      <c r="E20" s="15">
        <f t="shared" si="0"/>
        <v>0.85</v>
      </c>
      <c r="F20" s="14">
        <v>6</v>
      </c>
      <c r="G20" s="14">
        <v>9</v>
      </c>
      <c r="H20" s="14">
        <f t="shared" si="1"/>
        <v>15</v>
      </c>
      <c r="I20" s="15">
        <f t="shared" si="2"/>
        <v>0.75</v>
      </c>
      <c r="J20" s="17">
        <f t="shared" si="3"/>
        <v>32</v>
      </c>
      <c r="K20" s="15">
        <f t="shared" si="4"/>
        <v>1.6</v>
      </c>
      <c r="L20" s="15">
        <f t="shared" si="5"/>
        <v>1.28</v>
      </c>
      <c r="M20" s="15">
        <f t="shared" si="6"/>
        <v>0.32</v>
      </c>
      <c r="N20" s="35">
        <v>0.63</v>
      </c>
      <c r="O20" s="35">
        <f t="shared" si="7"/>
        <v>0.97</v>
      </c>
    </row>
    <row r="21" ht="17.1" customHeight="1" spans="1:15">
      <c r="A21" s="10">
        <v>15</v>
      </c>
      <c r="B21" s="10" t="s">
        <v>36</v>
      </c>
      <c r="C21" s="13" t="s">
        <v>22</v>
      </c>
      <c r="D21" s="14">
        <v>253</v>
      </c>
      <c r="E21" s="15">
        <f t="shared" si="0"/>
        <v>12.65</v>
      </c>
      <c r="F21" s="14"/>
      <c r="G21" s="14"/>
      <c r="H21" s="14">
        <f t="shared" si="1"/>
        <v>0</v>
      </c>
      <c r="I21" s="15">
        <f t="shared" si="2"/>
        <v>0</v>
      </c>
      <c r="J21" s="17">
        <f t="shared" si="3"/>
        <v>253</v>
      </c>
      <c r="K21" s="15">
        <f t="shared" si="4"/>
        <v>12.65</v>
      </c>
      <c r="L21" s="15">
        <f t="shared" si="5"/>
        <v>10.12</v>
      </c>
      <c r="M21" s="15">
        <f t="shared" si="6"/>
        <v>2.53</v>
      </c>
      <c r="N21" s="35">
        <v>8.75</v>
      </c>
      <c r="O21" s="35">
        <f t="shared" si="7"/>
        <v>3.9</v>
      </c>
    </row>
    <row r="22" ht="17.1" customHeight="1" spans="1:15">
      <c r="A22" s="10">
        <v>16</v>
      </c>
      <c r="B22" s="10" t="s">
        <v>37</v>
      </c>
      <c r="C22" s="13" t="s">
        <v>22</v>
      </c>
      <c r="D22" s="14">
        <v>106</v>
      </c>
      <c r="E22" s="15">
        <f t="shared" si="0"/>
        <v>5.3</v>
      </c>
      <c r="F22" s="14">
        <v>9</v>
      </c>
      <c r="G22" s="14">
        <v>3</v>
      </c>
      <c r="H22" s="14">
        <f t="shared" si="1"/>
        <v>12</v>
      </c>
      <c r="I22" s="15">
        <f t="shared" si="2"/>
        <v>0.6</v>
      </c>
      <c r="J22" s="17">
        <f t="shared" si="3"/>
        <v>118</v>
      </c>
      <c r="K22" s="15">
        <f t="shared" si="4"/>
        <v>5.9</v>
      </c>
      <c r="L22" s="15">
        <f t="shared" si="5"/>
        <v>4.72</v>
      </c>
      <c r="M22" s="15">
        <f t="shared" si="6"/>
        <v>1.18</v>
      </c>
      <c r="N22" s="35">
        <v>3.61</v>
      </c>
      <c r="O22" s="35">
        <f t="shared" si="7"/>
        <v>2.29</v>
      </c>
    </row>
    <row r="23" ht="17.1" customHeight="1" spans="1:15">
      <c r="A23" s="10"/>
      <c r="B23" s="19" t="s">
        <v>38</v>
      </c>
      <c r="C23" s="20"/>
      <c r="D23" s="21">
        <f t="shared" ref="D23:I23" si="8">SUM(D7:D22)</f>
        <v>1479</v>
      </c>
      <c r="E23" s="22">
        <f t="shared" si="8"/>
        <v>73.95</v>
      </c>
      <c r="F23" s="21">
        <f t="shared" si="8"/>
        <v>42</v>
      </c>
      <c r="G23" s="21">
        <f t="shared" si="8"/>
        <v>100</v>
      </c>
      <c r="H23" s="21">
        <f t="shared" si="8"/>
        <v>142</v>
      </c>
      <c r="I23" s="22">
        <f t="shared" si="8"/>
        <v>7.1</v>
      </c>
      <c r="J23" s="24">
        <f t="shared" si="3"/>
        <v>1621</v>
      </c>
      <c r="K23" s="22">
        <f t="shared" ref="K23:M23" si="9">SUM(K7:K22)</f>
        <v>81.05</v>
      </c>
      <c r="L23" s="22">
        <f t="shared" si="9"/>
        <v>64.84</v>
      </c>
      <c r="M23" s="22">
        <f t="shared" si="9"/>
        <v>16.21</v>
      </c>
      <c r="N23" s="22">
        <v>50.06</v>
      </c>
      <c r="O23" s="22">
        <f t="shared" si="7"/>
        <v>30.99</v>
      </c>
    </row>
    <row r="24" ht="17.1" customHeight="1" spans="1:15">
      <c r="A24" s="10">
        <v>1</v>
      </c>
      <c r="B24" s="10" t="s">
        <v>39</v>
      </c>
      <c r="C24" s="13" t="s">
        <v>40</v>
      </c>
      <c r="D24" s="14">
        <v>357</v>
      </c>
      <c r="E24" s="15">
        <f t="shared" ref="E24:E36" si="10">D24*500/10000</f>
        <v>17.85</v>
      </c>
      <c r="F24" s="14"/>
      <c r="G24" s="14"/>
      <c r="H24" s="14">
        <f t="shared" ref="H24:H36" si="11">F24+G24</f>
        <v>0</v>
      </c>
      <c r="I24" s="15">
        <f t="shared" ref="I24:I36" si="12">H24*500/10000</f>
        <v>0</v>
      </c>
      <c r="J24" s="17">
        <f t="shared" si="3"/>
        <v>357</v>
      </c>
      <c r="K24" s="15">
        <f t="shared" ref="K24:K36" si="13">E24+I24</f>
        <v>17.85</v>
      </c>
      <c r="L24" s="15">
        <f t="shared" ref="L24:L36" si="14">K24*0.8</f>
        <v>14.28</v>
      </c>
      <c r="M24" s="15">
        <f t="shared" ref="M24:M36" si="15">K24*0.2</f>
        <v>3.57</v>
      </c>
      <c r="N24" s="35">
        <v>12.99</v>
      </c>
      <c r="O24" s="35">
        <f t="shared" si="7"/>
        <v>4.86</v>
      </c>
    </row>
    <row r="25" ht="17.1" customHeight="1" spans="1:15">
      <c r="A25" s="10">
        <v>2</v>
      </c>
      <c r="B25" s="10" t="s">
        <v>41</v>
      </c>
      <c r="C25" s="13" t="s">
        <v>40</v>
      </c>
      <c r="D25" s="14">
        <v>1026</v>
      </c>
      <c r="E25" s="15">
        <f t="shared" si="10"/>
        <v>51.3</v>
      </c>
      <c r="F25" s="14"/>
      <c r="G25" s="14"/>
      <c r="H25" s="14">
        <f t="shared" si="11"/>
        <v>0</v>
      </c>
      <c r="I25" s="15">
        <f t="shared" si="12"/>
        <v>0</v>
      </c>
      <c r="J25" s="17">
        <f t="shared" si="3"/>
        <v>1026</v>
      </c>
      <c r="K25" s="15">
        <f t="shared" si="13"/>
        <v>51.3</v>
      </c>
      <c r="L25" s="15">
        <f t="shared" si="14"/>
        <v>41.04</v>
      </c>
      <c r="M25" s="15">
        <f t="shared" si="15"/>
        <v>10.26</v>
      </c>
      <c r="N25" s="35">
        <v>37.21</v>
      </c>
      <c r="O25" s="35">
        <f t="shared" si="7"/>
        <v>14.09</v>
      </c>
    </row>
    <row r="26" ht="17.1" customHeight="1" spans="1:15">
      <c r="A26" s="10">
        <v>3</v>
      </c>
      <c r="B26" s="10" t="s">
        <v>42</v>
      </c>
      <c r="C26" s="13" t="s">
        <v>40</v>
      </c>
      <c r="D26" s="14">
        <v>376</v>
      </c>
      <c r="E26" s="15">
        <f t="shared" si="10"/>
        <v>18.8</v>
      </c>
      <c r="F26" s="14"/>
      <c r="G26" s="14"/>
      <c r="H26" s="14">
        <f t="shared" si="11"/>
        <v>0</v>
      </c>
      <c r="I26" s="15">
        <f t="shared" si="12"/>
        <v>0</v>
      </c>
      <c r="J26" s="17">
        <f t="shared" si="3"/>
        <v>376</v>
      </c>
      <c r="K26" s="15">
        <f t="shared" si="13"/>
        <v>18.8</v>
      </c>
      <c r="L26" s="15">
        <f t="shared" si="14"/>
        <v>15.04</v>
      </c>
      <c r="M26" s="15">
        <f t="shared" si="15"/>
        <v>3.76</v>
      </c>
      <c r="N26" s="35">
        <v>13.76</v>
      </c>
      <c r="O26" s="35">
        <f t="shared" si="7"/>
        <v>5.04</v>
      </c>
    </row>
    <row r="27" ht="17.1" customHeight="1" spans="1:15">
      <c r="A27" s="10">
        <v>4</v>
      </c>
      <c r="B27" s="10" t="s">
        <v>43</v>
      </c>
      <c r="C27" s="13" t="s">
        <v>40</v>
      </c>
      <c r="D27" s="14">
        <v>163</v>
      </c>
      <c r="E27" s="15">
        <f t="shared" si="10"/>
        <v>8.15</v>
      </c>
      <c r="F27" s="14">
        <v>2</v>
      </c>
      <c r="G27" s="14">
        <v>7</v>
      </c>
      <c r="H27" s="14">
        <f t="shared" si="11"/>
        <v>9</v>
      </c>
      <c r="I27" s="15">
        <f t="shared" si="12"/>
        <v>0.45</v>
      </c>
      <c r="J27" s="17">
        <f t="shared" si="3"/>
        <v>172</v>
      </c>
      <c r="K27" s="15">
        <f t="shared" si="13"/>
        <v>8.6</v>
      </c>
      <c r="L27" s="15">
        <f t="shared" si="14"/>
        <v>6.88</v>
      </c>
      <c r="M27" s="15">
        <f t="shared" si="15"/>
        <v>1.72</v>
      </c>
      <c r="N27" s="35">
        <v>5.92</v>
      </c>
      <c r="O27" s="35">
        <f t="shared" si="7"/>
        <v>2.68</v>
      </c>
    </row>
    <row r="28" ht="17.1" customHeight="1" spans="1:15">
      <c r="A28" s="10">
        <v>5</v>
      </c>
      <c r="B28" s="10" t="s">
        <v>29</v>
      </c>
      <c r="C28" s="13" t="s">
        <v>40</v>
      </c>
      <c r="D28" s="14">
        <v>66</v>
      </c>
      <c r="E28" s="15">
        <f t="shared" si="10"/>
        <v>3.3</v>
      </c>
      <c r="F28" s="14">
        <v>1</v>
      </c>
      <c r="G28" s="14"/>
      <c r="H28" s="14">
        <f t="shared" si="11"/>
        <v>1</v>
      </c>
      <c r="I28" s="15">
        <f t="shared" si="12"/>
        <v>0.05</v>
      </c>
      <c r="J28" s="17">
        <f t="shared" si="3"/>
        <v>67</v>
      </c>
      <c r="K28" s="15">
        <f t="shared" si="13"/>
        <v>3.35</v>
      </c>
      <c r="L28" s="15">
        <f t="shared" si="14"/>
        <v>2.68</v>
      </c>
      <c r="M28" s="15">
        <f t="shared" si="15"/>
        <v>0.67</v>
      </c>
      <c r="N28" s="35">
        <v>2.91</v>
      </c>
      <c r="O28" s="35">
        <f t="shared" si="7"/>
        <v>0.44</v>
      </c>
    </row>
    <row r="29" ht="17.1" customHeight="1" spans="1:15">
      <c r="A29" s="10">
        <v>6</v>
      </c>
      <c r="B29" s="10" t="s">
        <v>44</v>
      </c>
      <c r="C29" s="13" t="s">
        <v>40</v>
      </c>
      <c r="D29" s="14">
        <v>102</v>
      </c>
      <c r="E29" s="15">
        <f t="shared" si="10"/>
        <v>5.1</v>
      </c>
      <c r="F29" s="14"/>
      <c r="G29" s="14"/>
      <c r="H29" s="14">
        <f t="shared" si="11"/>
        <v>0</v>
      </c>
      <c r="I29" s="15">
        <f t="shared" si="12"/>
        <v>0</v>
      </c>
      <c r="J29" s="17">
        <f t="shared" si="3"/>
        <v>102</v>
      </c>
      <c r="K29" s="15">
        <f t="shared" si="13"/>
        <v>5.1</v>
      </c>
      <c r="L29" s="15">
        <f t="shared" si="14"/>
        <v>4.08</v>
      </c>
      <c r="M29" s="15">
        <f t="shared" si="15"/>
        <v>1.02</v>
      </c>
      <c r="N29" s="35">
        <v>3.64</v>
      </c>
      <c r="O29" s="35">
        <f t="shared" si="7"/>
        <v>1.46</v>
      </c>
    </row>
    <row r="30" ht="17.1" customHeight="1" spans="1:15">
      <c r="A30" s="10">
        <v>7</v>
      </c>
      <c r="B30" s="10" t="s">
        <v>33</v>
      </c>
      <c r="C30" s="13" t="s">
        <v>40</v>
      </c>
      <c r="D30" s="14">
        <v>127</v>
      </c>
      <c r="E30" s="15">
        <f t="shared" si="10"/>
        <v>6.35</v>
      </c>
      <c r="F30" s="14">
        <v>1</v>
      </c>
      <c r="G30" s="14">
        <v>4</v>
      </c>
      <c r="H30" s="14">
        <f t="shared" si="11"/>
        <v>5</v>
      </c>
      <c r="I30" s="15">
        <f t="shared" si="12"/>
        <v>0.25</v>
      </c>
      <c r="J30" s="17">
        <f t="shared" si="3"/>
        <v>132</v>
      </c>
      <c r="K30" s="15">
        <f t="shared" si="13"/>
        <v>6.6</v>
      </c>
      <c r="L30" s="15">
        <f t="shared" si="14"/>
        <v>5.28</v>
      </c>
      <c r="M30" s="15">
        <f t="shared" si="15"/>
        <v>1.32</v>
      </c>
      <c r="N30" s="35">
        <v>4.66</v>
      </c>
      <c r="O30" s="35">
        <f t="shared" si="7"/>
        <v>1.94</v>
      </c>
    </row>
    <row r="31" ht="17.1" customHeight="1" spans="1:15">
      <c r="A31" s="10">
        <v>8</v>
      </c>
      <c r="B31" s="10" t="s">
        <v>45</v>
      </c>
      <c r="C31" s="13" t="s">
        <v>40</v>
      </c>
      <c r="D31" s="14">
        <v>142</v>
      </c>
      <c r="E31" s="15">
        <f t="shared" si="10"/>
        <v>7.1</v>
      </c>
      <c r="F31" s="14"/>
      <c r="G31" s="14"/>
      <c r="H31" s="14">
        <f t="shared" si="11"/>
        <v>0</v>
      </c>
      <c r="I31" s="15">
        <f t="shared" si="12"/>
        <v>0</v>
      </c>
      <c r="J31" s="17">
        <f t="shared" si="3"/>
        <v>142</v>
      </c>
      <c r="K31" s="15">
        <f t="shared" si="13"/>
        <v>7.1</v>
      </c>
      <c r="L31" s="15">
        <f t="shared" si="14"/>
        <v>5.68</v>
      </c>
      <c r="M31" s="15">
        <f t="shared" si="15"/>
        <v>1.42</v>
      </c>
      <c r="N31" s="35">
        <v>4.62</v>
      </c>
      <c r="O31" s="35">
        <f t="shared" si="7"/>
        <v>2.48</v>
      </c>
    </row>
    <row r="32" ht="17.1" customHeight="1" spans="1:15">
      <c r="A32" s="10">
        <v>9</v>
      </c>
      <c r="B32" s="10" t="s">
        <v>46</v>
      </c>
      <c r="C32" s="13" t="s">
        <v>40</v>
      </c>
      <c r="D32" s="14">
        <v>150</v>
      </c>
      <c r="E32" s="15">
        <f t="shared" si="10"/>
        <v>7.5</v>
      </c>
      <c r="F32" s="14"/>
      <c r="G32" s="14"/>
      <c r="H32" s="14">
        <f t="shared" si="11"/>
        <v>0</v>
      </c>
      <c r="I32" s="15">
        <f t="shared" si="12"/>
        <v>0</v>
      </c>
      <c r="J32" s="17">
        <f t="shared" si="3"/>
        <v>150</v>
      </c>
      <c r="K32" s="15">
        <f t="shared" si="13"/>
        <v>7.5</v>
      </c>
      <c r="L32" s="15">
        <f t="shared" si="14"/>
        <v>6</v>
      </c>
      <c r="M32" s="15">
        <f t="shared" si="15"/>
        <v>1.5</v>
      </c>
      <c r="N32" s="35">
        <v>6.76</v>
      </c>
      <c r="O32" s="35">
        <f t="shared" si="7"/>
        <v>0.74</v>
      </c>
    </row>
    <row r="33" ht="17.1" customHeight="1" spans="1:15">
      <c r="A33" s="10">
        <v>10</v>
      </c>
      <c r="B33" s="10" t="s">
        <v>47</v>
      </c>
      <c r="C33" s="13" t="s">
        <v>40</v>
      </c>
      <c r="D33" s="14">
        <v>108</v>
      </c>
      <c r="E33" s="15">
        <f t="shared" si="10"/>
        <v>5.4</v>
      </c>
      <c r="F33" s="14"/>
      <c r="G33" s="14"/>
      <c r="H33" s="14">
        <f t="shared" si="11"/>
        <v>0</v>
      </c>
      <c r="I33" s="15">
        <f t="shared" si="12"/>
        <v>0</v>
      </c>
      <c r="J33" s="17">
        <f t="shared" si="3"/>
        <v>108</v>
      </c>
      <c r="K33" s="15">
        <f t="shared" si="13"/>
        <v>5.4</v>
      </c>
      <c r="L33" s="15">
        <f t="shared" si="14"/>
        <v>4.32</v>
      </c>
      <c r="M33" s="15">
        <f t="shared" si="15"/>
        <v>1.08</v>
      </c>
      <c r="N33" s="35">
        <v>3.85</v>
      </c>
      <c r="O33" s="35">
        <f t="shared" si="7"/>
        <v>1.55</v>
      </c>
    </row>
    <row r="34" ht="17.1" customHeight="1" spans="1:15">
      <c r="A34" s="10">
        <v>11</v>
      </c>
      <c r="B34" s="10" t="s">
        <v>48</v>
      </c>
      <c r="C34" s="13" t="s">
        <v>40</v>
      </c>
      <c r="D34" s="14">
        <v>371</v>
      </c>
      <c r="E34" s="15">
        <f t="shared" si="10"/>
        <v>18.55</v>
      </c>
      <c r="F34" s="14"/>
      <c r="G34" s="14"/>
      <c r="H34" s="14">
        <f t="shared" si="11"/>
        <v>0</v>
      </c>
      <c r="I34" s="15">
        <f t="shared" si="12"/>
        <v>0</v>
      </c>
      <c r="J34" s="17">
        <f t="shared" si="3"/>
        <v>371</v>
      </c>
      <c r="K34" s="15">
        <f t="shared" si="13"/>
        <v>18.55</v>
      </c>
      <c r="L34" s="15">
        <f t="shared" si="14"/>
        <v>14.84</v>
      </c>
      <c r="M34" s="15">
        <f t="shared" si="15"/>
        <v>3.71</v>
      </c>
      <c r="N34" s="35">
        <v>12.99</v>
      </c>
      <c r="O34" s="35">
        <f t="shared" si="7"/>
        <v>5.56</v>
      </c>
    </row>
    <row r="35" ht="17.1" customHeight="1" spans="1:15">
      <c r="A35" s="10">
        <v>12</v>
      </c>
      <c r="B35" s="13" t="s">
        <v>49</v>
      </c>
      <c r="C35" s="13" t="s">
        <v>40</v>
      </c>
      <c r="D35" s="23">
        <v>223</v>
      </c>
      <c r="E35" s="15">
        <f t="shared" si="10"/>
        <v>11.15</v>
      </c>
      <c r="F35" s="23"/>
      <c r="G35" s="23"/>
      <c r="H35" s="14">
        <f t="shared" si="11"/>
        <v>0</v>
      </c>
      <c r="I35" s="15">
        <f t="shared" si="12"/>
        <v>0</v>
      </c>
      <c r="J35" s="17">
        <f t="shared" si="3"/>
        <v>223</v>
      </c>
      <c r="K35" s="15">
        <f t="shared" si="13"/>
        <v>11.15</v>
      </c>
      <c r="L35" s="15">
        <f t="shared" si="14"/>
        <v>8.92</v>
      </c>
      <c r="M35" s="15">
        <f t="shared" si="15"/>
        <v>2.23</v>
      </c>
      <c r="N35" s="35">
        <v>7.77</v>
      </c>
      <c r="O35" s="35">
        <f t="shared" si="7"/>
        <v>3.38</v>
      </c>
    </row>
    <row r="36" ht="17.1" customHeight="1" spans="1:15">
      <c r="A36" s="10">
        <v>13</v>
      </c>
      <c r="B36" s="16" t="s">
        <v>50</v>
      </c>
      <c r="C36" s="13" t="s">
        <v>40</v>
      </c>
      <c r="D36" s="14">
        <v>258</v>
      </c>
      <c r="E36" s="15">
        <f t="shared" si="10"/>
        <v>12.9</v>
      </c>
      <c r="F36" s="18"/>
      <c r="G36" s="18"/>
      <c r="H36" s="14">
        <f t="shared" si="11"/>
        <v>0</v>
      </c>
      <c r="I36" s="15">
        <f t="shared" si="12"/>
        <v>0</v>
      </c>
      <c r="J36" s="17">
        <f t="shared" si="3"/>
        <v>258</v>
      </c>
      <c r="K36" s="15">
        <f t="shared" si="13"/>
        <v>12.9</v>
      </c>
      <c r="L36" s="15">
        <f t="shared" si="14"/>
        <v>10.32</v>
      </c>
      <c r="M36" s="15">
        <f t="shared" si="15"/>
        <v>2.58</v>
      </c>
      <c r="N36" s="35">
        <v>9.1</v>
      </c>
      <c r="O36" s="35">
        <f t="shared" si="7"/>
        <v>3.8</v>
      </c>
    </row>
    <row r="37" customFormat="1" ht="17.1" customHeight="1" spans="1:15">
      <c r="A37" s="10"/>
      <c r="B37" s="19" t="s">
        <v>38</v>
      </c>
      <c r="C37" s="20"/>
      <c r="D37" s="21">
        <f t="shared" ref="D37:I37" si="16">SUM(D24:D36)</f>
        <v>3469</v>
      </c>
      <c r="E37" s="22">
        <f t="shared" si="16"/>
        <v>173.45</v>
      </c>
      <c r="F37" s="21">
        <f t="shared" si="16"/>
        <v>4</v>
      </c>
      <c r="G37" s="21">
        <f t="shared" si="16"/>
        <v>11</v>
      </c>
      <c r="H37" s="21">
        <f t="shared" si="16"/>
        <v>15</v>
      </c>
      <c r="I37" s="22">
        <f t="shared" si="16"/>
        <v>0.75</v>
      </c>
      <c r="J37" s="24">
        <f t="shared" si="3"/>
        <v>3484</v>
      </c>
      <c r="K37" s="22">
        <f t="shared" ref="K37:M37" si="17">SUM(K24:K36)</f>
        <v>174.2</v>
      </c>
      <c r="L37" s="22">
        <f t="shared" si="17"/>
        <v>139.36</v>
      </c>
      <c r="M37" s="22">
        <f t="shared" si="17"/>
        <v>34.84</v>
      </c>
      <c r="N37" s="22">
        <v>126.18</v>
      </c>
      <c r="O37" s="22">
        <f t="shared" si="7"/>
        <v>48.02</v>
      </c>
    </row>
    <row r="38" s="1" customFormat="1" ht="17.1" customHeight="1" spans="1:15">
      <c r="A38" s="19" t="s">
        <v>51</v>
      </c>
      <c r="B38" s="19"/>
      <c r="C38" s="19"/>
      <c r="D38" s="24">
        <f t="shared" ref="D38:I38" si="18">D23+D37</f>
        <v>4948</v>
      </c>
      <c r="E38" s="25">
        <f t="shared" si="18"/>
        <v>247.4</v>
      </c>
      <c r="F38" s="24">
        <f t="shared" si="18"/>
        <v>46</v>
      </c>
      <c r="G38" s="24">
        <f t="shared" si="18"/>
        <v>111</v>
      </c>
      <c r="H38" s="24">
        <f t="shared" si="18"/>
        <v>157</v>
      </c>
      <c r="I38" s="25">
        <f t="shared" si="18"/>
        <v>7.85</v>
      </c>
      <c r="J38" s="24">
        <f t="shared" si="3"/>
        <v>5105</v>
      </c>
      <c r="K38" s="25">
        <f t="shared" ref="K38:M38" si="19">K23+K37</f>
        <v>255.25</v>
      </c>
      <c r="L38" s="25">
        <f t="shared" si="19"/>
        <v>204.2</v>
      </c>
      <c r="M38" s="25">
        <f t="shared" si="19"/>
        <v>51.05</v>
      </c>
      <c r="N38" s="22">
        <v>176.24</v>
      </c>
      <c r="O38" s="22">
        <f t="shared" si="7"/>
        <v>79.01</v>
      </c>
    </row>
    <row r="39" spans="1:1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36"/>
      <c r="L39" s="36"/>
      <c r="M39" s="36"/>
    </row>
    <row r="40" spans="1:1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36"/>
      <c r="L40" s="36"/>
      <c r="M40" s="36"/>
    </row>
    <row r="41" spans="1:1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36"/>
      <c r="L41" s="36"/>
      <c r="M41" s="36"/>
    </row>
    <row r="42" spans="1:1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36"/>
      <c r="L42" s="36"/>
      <c r="M42" s="36"/>
    </row>
    <row r="43" spans="1:1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36"/>
      <c r="L43" s="36"/>
      <c r="M43" s="36"/>
    </row>
    <row r="44" spans="1:1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36"/>
      <c r="L44" s="36"/>
      <c r="M44" s="36"/>
    </row>
    <row r="45" spans="1:1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36"/>
      <c r="L45" s="36"/>
      <c r="M45" s="36"/>
    </row>
  </sheetData>
  <mergeCells count="20">
    <mergeCell ref="A2:O2"/>
    <mergeCell ref="A3:I3"/>
    <mergeCell ref="L3:M3"/>
    <mergeCell ref="D4:E4"/>
    <mergeCell ref="F4:I4"/>
    <mergeCell ref="K4:M4"/>
    <mergeCell ref="F5:H5"/>
    <mergeCell ref="A38:B38"/>
    <mergeCell ref="A4:A6"/>
    <mergeCell ref="B4:B6"/>
    <mergeCell ref="C4:C6"/>
    <mergeCell ref="D5:D6"/>
    <mergeCell ref="E5:E6"/>
    <mergeCell ref="I5:I6"/>
    <mergeCell ref="J4:J6"/>
    <mergeCell ref="K5:K6"/>
    <mergeCell ref="L5:L6"/>
    <mergeCell ref="M5:M6"/>
    <mergeCell ref="N4:N6"/>
    <mergeCell ref="O4:O6"/>
  </mergeCells>
  <printOptions horizontalCentered="1"/>
  <pageMargins left="0.0784722222222222" right="0.0784722222222222" top="0.680555555555556" bottom="0.590277777777778" header="0.511805555555556" footer="0.511805555555556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ZXKJ</cp:lastModifiedBy>
  <dcterms:created xsi:type="dcterms:W3CDTF">2013-10-29T23:47:00Z</dcterms:created>
  <cp:lastPrinted>2021-03-18T07:40:00Z</cp:lastPrinted>
  <dcterms:modified xsi:type="dcterms:W3CDTF">2023-05-08T07:14:40Z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B522BABB38A04443A2180A741C6660E4</vt:lpwstr>
  </property>
</Properties>
</file>