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<sst xmlns="http://schemas.openxmlformats.org/spreadsheetml/2006/main" count="99" uniqueCount="55">
  <si>
    <t>小额贴息明细表</t>
  </si>
  <si>
    <t>序号</t>
  </si>
  <si>
    <t>申请机构*</t>
  </si>
  <si>
    <t>统一社会信用代码*</t>
  </si>
  <si>
    <t>村*</t>
  </si>
  <si>
    <t>贷款人*</t>
  </si>
  <si>
    <t>贷款人证件号码*</t>
  </si>
  <si>
    <t>性别</t>
  </si>
  <si>
    <t>贷款人类型</t>
  </si>
  <si>
    <t>放款时间*</t>
  </si>
  <si>
    <t>贷款到期日期*</t>
  </si>
  <si>
    <t>贷款金额*</t>
  </si>
  <si>
    <t>贷款利率(%)*</t>
  </si>
  <si>
    <t>本次贴息
开始时间*</t>
  </si>
  <si>
    <t>本次贴息
结束时间*</t>
  </si>
  <si>
    <t>贴息金额*</t>
  </si>
  <si>
    <t>备注</t>
  </si>
  <si>
    <t>中国农业银行宁化县支行</t>
  </si>
  <si>
    <t>91350424855828882P</t>
  </si>
  <si>
    <t>伍坊村</t>
  </si>
  <si>
    <t>吴克金</t>
  </si>
  <si>
    <t>350424********1638</t>
  </si>
  <si>
    <t>男</t>
  </si>
  <si>
    <t>脱贫户</t>
  </si>
  <si>
    <t>2022-09-29</t>
  </si>
  <si>
    <t>2025-09-28</t>
  </si>
  <si>
    <t>2025-01-01</t>
  </si>
  <si>
    <t>三黄村</t>
  </si>
  <si>
    <t>曹秋长妹</t>
  </si>
  <si>
    <t>350424********2020</t>
  </si>
  <si>
    <t>女</t>
  </si>
  <si>
    <t>小吴村</t>
  </si>
  <si>
    <t>张金钱</t>
  </si>
  <si>
    <t>350424********0342</t>
  </si>
  <si>
    <t>邓屋村</t>
  </si>
  <si>
    <t>邓广华</t>
  </si>
  <si>
    <t>350424********2211</t>
  </si>
  <si>
    <t>横锁村</t>
  </si>
  <si>
    <t>吴桂梅</t>
  </si>
  <si>
    <t>350424********1823</t>
  </si>
  <si>
    <t>双虹村</t>
  </si>
  <si>
    <t>谢华强</t>
  </si>
  <si>
    <t>350424********0039</t>
  </si>
  <si>
    <t>2022-09-30</t>
  </si>
  <si>
    <t>2025-09-29</t>
  </si>
  <si>
    <t>上曹村</t>
  </si>
  <si>
    <t>曹春连</t>
  </si>
  <si>
    <t>350424********2045</t>
  </si>
  <si>
    <t>2023-07-19</t>
  </si>
  <si>
    <t>2025-07-18</t>
  </si>
  <si>
    <t>合计</t>
  </si>
  <si>
    <t xml:space="preserve">    制表人：</t>
  </si>
  <si>
    <t>承贷银行：</t>
  </si>
  <si>
    <t>担保机构 ：</t>
  </si>
  <si>
    <t>县农业局（扶贫办）审批：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</si>
</sst>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"/>
  </numFmts>
  <fonts count="25">
    <font>
      <sz val="11"/>
      <color theme="1"/>
      <name val="宋体"/>
      <charset val="134"/>
      <scheme val="minor"/>
    </font>
    <font>
      <b/>
      <sz val="20"/>
      <name val="黑体"/>
      <family val="3"/>
      <charset val="134"/>
    </font>
    <font>
      <sz val="11"/>
      <color indexed="8"/>
      <name val="宋体"/>
      <charset val="134"/>
      <scheme val="minor"/>
    </font>
    <font>
      <b/>
      <sz val="12"/>
      <name val="宋体"/>
      <charset val="134"/>
    </font>
    <font>
      <sz val="14"/>
      <color indexed="8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/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left"/>
    </xf>
    <xf numFmtId="4" fontId="5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>
      <alignment horizontal="right"/>
    </xf>
    <xf numFmtId="49" fontId="2" fillId="0" borderId="0" xfId="0" applyNumberFormat="1" applyFont="1" applyFill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tabSelected="1" workbookViewId="0">
      <selection activeCell="A1" sqref="A1:P1"/>
    </sheetView>
  </sheetViews>
  <sheetFormatPr defaultColWidth="8.88888888888889" defaultRowHeight="14.4"/>
  <cols>
    <col min="2" max="2" width="25.4444444444444" customWidth="1"/>
    <col min="3" max="3" width="20.8888888888889" customWidth="1"/>
    <col min="4" max="4" width="15" customWidth="1"/>
    <col min="5" max="5" width="9.66666666666667" customWidth="1"/>
    <col min="6" max="6" width="20.8888888888889" customWidth="1"/>
    <col min="7" max="7" width="5.44444444444444" customWidth="1"/>
    <col min="8" max="8" width="16.5555555555556" customWidth="1"/>
    <col min="9" max="11" width="11.8888888888889" customWidth="1"/>
    <col min="12" max="12" width="8" customWidth="1"/>
    <col min="13" max="13" width="35.1111111111111" customWidth="1"/>
    <col min="14" max="14" width="11.8888888888889" customWidth="1"/>
    <col min="15" max="15" width="9.66666666666667" customWidth="1"/>
    <col min="16" max="16" width="5.44444444444444" customWidth="1"/>
  </cols>
  <sheetData>
    <row r="1" ht="25.8" spans="1:16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62.4" spans="1:1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</row>
    <row r="3" spans="1:16">
      <c r="A3" s="4">
        <v>1</v>
      </c>
      <c r="B3" s="5" t="s">
        <v>17</v>
      </c>
      <c r="C3" s="5" t="s">
        <v>18</v>
      </c>
      <c r="D3" s="5" t="s">
        <v>19</v>
      </c>
      <c r="E3" s="5" t="s">
        <v>20</v>
      </c>
      <c r="F3" s="6" t="s">
        <v>21</v>
      </c>
      <c r="G3" s="5" t="s">
        <v>22</v>
      </c>
      <c r="H3" s="5" t="s">
        <v>23</v>
      </c>
      <c r="I3" s="5" t="s">
        <v>24</v>
      </c>
      <c r="J3" s="5" t="s">
        <v>25</v>
      </c>
      <c r="K3" s="5">
        <v>20000</v>
      </c>
      <c r="L3" s="5">
        <v>3.65</v>
      </c>
      <c r="M3" s="6" t="s">
        <v>26</v>
      </c>
      <c r="N3" s="5" t="s">
        <v>25</v>
      </c>
      <c r="O3" s="8">
        <f>K3*0.0267</f>
        <v>534</v>
      </c>
      <c r="P3" s="9"/>
    </row>
    <row r="4" spans="1:16">
      <c r="A4" s="4">
        <v>2</v>
      </c>
      <c r="B4" s="5" t="s">
        <v>17</v>
      </c>
      <c r="C4" s="5" t="s">
        <v>18</v>
      </c>
      <c r="D4" s="5" t="s">
        <v>27</v>
      </c>
      <c r="E4" s="5" t="s">
        <v>28</v>
      </c>
      <c r="F4" s="6" t="s">
        <v>29</v>
      </c>
      <c r="G4" s="5" t="s">
        <v>30</v>
      </c>
      <c r="H4" s="5" t="s">
        <v>23</v>
      </c>
      <c r="I4" s="5" t="s">
        <v>24</v>
      </c>
      <c r="J4" s="5" t="s">
        <v>25</v>
      </c>
      <c r="K4" s="5">
        <v>20000</v>
      </c>
      <c r="L4" s="5">
        <v>3.65</v>
      </c>
      <c r="M4" s="6" t="s">
        <v>26</v>
      </c>
      <c r="N4" s="5" t="s">
        <v>25</v>
      </c>
      <c r="O4" s="8">
        <f>K4*0.0236</f>
        <v>472</v>
      </c>
      <c r="P4" s="9"/>
    </row>
    <row r="5" spans="1:16">
      <c r="A5" s="4">
        <v>3</v>
      </c>
      <c r="B5" s="5" t="s">
        <v>17</v>
      </c>
      <c r="C5" s="5" t="s">
        <v>18</v>
      </c>
      <c r="D5" s="5" t="s">
        <v>31</v>
      </c>
      <c r="E5" s="5" t="s">
        <v>32</v>
      </c>
      <c r="F5" s="6" t="s">
        <v>33</v>
      </c>
      <c r="G5" s="5" t="s">
        <v>30</v>
      </c>
      <c r="H5" s="5" t="s">
        <v>23</v>
      </c>
      <c r="I5" s="5" t="s">
        <v>24</v>
      </c>
      <c r="J5" s="5" t="s">
        <v>25</v>
      </c>
      <c r="K5" s="5">
        <v>30000</v>
      </c>
      <c r="L5" s="5">
        <v>3.65</v>
      </c>
      <c r="M5" s="6" t="s">
        <v>26</v>
      </c>
      <c r="N5" s="5" t="s">
        <v>25</v>
      </c>
      <c r="O5" s="8">
        <f>K5*0.0269</f>
        <v>807</v>
      </c>
      <c r="P5" s="9"/>
    </row>
    <row r="6" spans="1:16">
      <c r="A6" s="4">
        <v>4</v>
      </c>
      <c r="B6" s="5" t="s">
        <v>17</v>
      </c>
      <c r="C6" s="5" t="s">
        <v>18</v>
      </c>
      <c r="D6" s="5" t="s">
        <v>34</v>
      </c>
      <c r="E6" s="5" t="s">
        <v>35</v>
      </c>
      <c r="F6" s="6" t="s">
        <v>36</v>
      </c>
      <c r="G6" s="5" t="s">
        <v>22</v>
      </c>
      <c r="H6" s="5" t="s">
        <v>23</v>
      </c>
      <c r="I6" s="5" t="s">
        <v>24</v>
      </c>
      <c r="J6" s="5" t="s">
        <v>25</v>
      </c>
      <c r="K6" s="5">
        <v>20000</v>
      </c>
      <c r="L6" s="5">
        <v>3.65</v>
      </c>
      <c r="M6" s="6" t="s">
        <v>26</v>
      </c>
      <c r="N6" s="5" t="s">
        <v>25</v>
      </c>
      <c r="O6" s="8">
        <f>K6*0.0263</f>
        <v>526</v>
      </c>
      <c r="P6" s="9"/>
    </row>
    <row r="7" spans="1:16">
      <c r="A7" s="4">
        <v>5</v>
      </c>
      <c r="B7" s="5" t="s">
        <v>17</v>
      </c>
      <c r="C7" s="5" t="s">
        <v>18</v>
      </c>
      <c r="D7" s="5" t="s">
        <v>37</v>
      </c>
      <c r="E7" s="5" t="s">
        <v>38</v>
      </c>
      <c r="F7" s="6" t="s">
        <v>39</v>
      </c>
      <c r="G7" s="5" t="s">
        <v>30</v>
      </c>
      <c r="H7" s="5" t="s">
        <v>23</v>
      </c>
      <c r="I7" s="5" t="s">
        <v>24</v>
      </c>
      <c r="J7" s="5" t="s">
        <v>25</v>
      </c>
      <c r="K7" s="5">
        <v>20000</v>
      </c>
      <c r="L7" s="5">
        <v>3.65</v>
      </c>
      <c r="M7" s="6" t="s">
        <v>26</v>
      </c>
      <c r="N7" s="5" t="s">
        <v>25</v>
      </c>
      <c r="O7" s="8">
        <f>K7*0.0269</f>
        <v>538</v>
      </c>
      <c r="P7" s="9"/>
    </row>
    <row r="8" spans="1:16">
      <c r="A8" s="4">
        <v>6</v>
      </c>
      <c r="B8" s="5" t="s">
        <v>17</v>
      </c>
      <c r="C8" s="5" t="s">
        <v>18</v>
      </c>
      <c r="D8" s="5" t="s">
        <v>40</v>
      </c>
      <c r="E8" s="5" t="s">
        <v>41</v>
      </c>
      <c r="F8" s="6" t="s">
        <v>42</v>
      </c>
      <c r="G8" s="5" t="s">
        <v>22</v>
      </c>
      <c r="H8" s="5" t="s">
        <v>23</v>
      </c>
      <c r="I8" s="5" t="s">
        <v>43</v>
      </c>
      <c r="J8" s="5" t="s">
        <v>44</v>
      </c>
      <c r="K8" s="5">
        <v>30000</v>
      </c>
      <c r="L8" s="5">
        <v>3.65</v>
      </c>
      <c r="M8" s="6" t="s">
        <v>26</v>
      </c>
      <c r="N8" s="5" t="s">
        <v>44</v>
      </c>
      <c r="O8" s="8">
        <f>K8*0.0271</f>
        <v>813</v>
      </c>
      <c r="P8" s="9"/>
    </row>
    <row r="9" spans="1:16">
      <c r="A9" s="4">
        <v>7</v>
      </c>
      <c r="B9" s="5" t="s">
        <v>17</v>
      </c>
      <c r="C9" s="5" t="s">
        <v>18</v>
      </c>
      <c r="D9" s="5" t="s">
        <v>45</v>
      </c>
      <c r="E9" s="5" t="s">
        <v>46</v>
      </c>
      <c r="F9" s="6" t="s">
        <v>47</v>
      </c>
      <c r="G9" s="5" t="s">
        <v>30</v>
      </c>
      <c r="H9" s="5" t="s">
        <v>23</v>
      </c>
      <c r="I9" s="5" t="s">
        <v>48</v>
      </c>
      <c r="J9" s="5" t="s">
        <v>49</v>
      </c>
      <c r="K9" s="5">
        <v>30000</v>
      </c>
      <c r="L9" s="5">
        <v>3.55</v>
      </c>
      <c r="M9" s="6" t="s">
        <v>26</v>
      </c>
      <c r="N9" s="5" t="s">
        <v>49</v>
      </c>
      <c r="O9" s="8">
        <f>K9*0.0197</f>
        <v>591</v>
      </c>
      <c r="P9" s="10"/>
    </row>
    <row r="10" spans="1:16">
      <c r="A10" s="4"/>
      <c r="B10" s="5" t="s">
        <v>50</v>
      </c>
      <c r="C10" s="5"/>
      <c r="D10" s="5"/>
      <c r="E10" s="5"/>
      <c r="F10" s="5"/>
      <c r="G10" s="5"/>
      <c r="H10" s="5"/>
      <c r="I10" s="5"/>
      <c r="J10" s="5"/>
      <c r="K10" s="5">
        <f>SUM(K3:K9)</f>
        <v>170000</v>
      </c>
      <c r="L10" s="5"/>
      <c r="M10" s="5"/>
      <c r="N10" s="5"/>
      <c r="O10" s="5">
        <f>SUM(O3:O9)</f>
        <v>4281</v>
      </c>
      <c r="P10" s="11"/>
    </row>
    <row r="11" ht="17.4" spans="1:16">
      <c r="A11" s="7" t="s">
        <v>51</v>
      </c>
      <c r="B11" s="7"/>
      <c r="C11" s="7"/>
      <c r="D11" s="7" t="s">
        <v>52</v>
      </c>
      <c r="E11" s="7"/>
      <c r="F11" s="7"/>
      <c r="G11" s="7"/>
      <c r="H11" s="7" t="s">
        <v>53</v>
      </c>
      <c r="I11" s="7"/>
      <c r="J11" s="7"/>
      <c r="K11" s="7"/>
      <c r="L11" s="12"/>
      <c r="M11" s="13" t="s">
        <v>54</v>
      </c>
      <c r="N11" s="7"/>
      <c r="O11" s="12"/>
      <c r="P11" s="14"/>
    </row>
  </sheetData>
  <mergeCells count="1">
    <mergeCell ref="A1:P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10744</dc:creator>
  <cp:lastModifiedBy>  苍术</cp:lastModifiedBy>
  <dcterms:created xsi:type="dcterms:W3CDTF">2025-10-21T08:37:57Z</dcterms:created>
  <dcterms:modified xsi:type="dcterms:W3CDTF">2025-10-21T08:38:55Z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284CB3683E174F41B9C2341CF8364649_11</vt:lpwstr>
  </property>
  <property fmtid="{D5CDD505-2E9C-101B-9397-08002B2CF9AE}" pid="3" name="KSOProductBuildVer">
    <vt:lpwstr>2052-12.1.0.22529</vt:lpwstr>
  </property>
</Properties>
</file>