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4"/>
  </bookViews>
  <sheets>
    <sheet name="XB" sheetId="2" state="hidden" r:id="rId1"/>
    <sheet name="COUNTY" sheetId="3" state="hidden" r:id="rId2"/>
    <sheet name="DKRLX" sheetId="4" state="hidden" r:id="rId3"/>
    <sheet name="方田担保基金" sheetId="6" r:id="rId4"/>
    <sheet name="小促会担保" sheetId="10" r:id="rId5"/>
    <sheet name="2019第一季度明细合并" sheetId="17" state="hidden" r:id="rId6"/>
    <sheet name="Sheet1" sheetId="15" state="hidden" r:id="rId7"/>
  </sheets>
  <definedNames>
    <definedName name="_xlnm._FilterDatabase" localSheetId="5" hidden="1">'2019第一季度明细合并'!$A$2:$AD$175</definedName>
    <definedName name="_xlnm._FilterDatabase" localSheetId="4" hidden="1">小促会担保!$A$4:$S$172</definedName>
    <definedName name="_xlnm.Print_Area" localSheetId="5">'2019第一季度明细合并'!$A$1:$AA$169</definedName>
    <definedName name="_xlnm.Print_Area" localSheetId="4">小促会担保!$A$1:$P$172</definedName>
    <definedName name="_xlnm.Print_Titles" localSheetId="5">'2019第一季度明细合并'!$1:$2</definedName>
    <definedName name="_xlnm.Print_Titles" localSheetId="4">小促会担保!$1:$2</definedName>
  </definedNames>
  <calcPr calcId="144525"/>
</workbook>
</file>

<file path=xl/sharedStrings.xml><?xml version="1.0" encoding="utf-8"?>
<sst xmlns="http://schemas.openxmlformats.org/spreadsheetml/2006/main" count="3931" uniqueCount="1478">
  <si>
    <t>未知的性别</t>
  </si>
  <si>
    <t>男</t>
  </si>
  <si>
    <t>女</t>
  </si>
  <si>
    <t>未说明的性别</t>
  </si>
  <si>
    <t>后溪村委会</t>
  </si>
  <si>
    <t>洪围村委会</t>
  </si>
  <si>
    <t>杜家村委会</t>
  </si>
  <si>
    <t>井坑村委会</t>
  </si>
  <si>
    <t>黄塘村委会</t>
  </si>
  <si>
    <t>割畲村委会</t>
  </si>
  <si>
    <t>马家村委会</t>
  </si>
  <si>
    <t>肖坊畲族村委会</t>
  </si>
  <si>
    <t>竹园村委会</t>
  </si>
  <si>
    <t>磜下村委会</t>
  </si>
  <si>
    <t>吴陂村委会</t>
  </si>
  <si>
    <t>赤岭村委会</t>
  </si>
  <si>
    <t>周坑村委会</t>
  </si>
  <si>
    <t>五星村委会</t>
  </si>
  <si>
    <t>孙坑村委会</t>
  </si>
  <si>
    <t>团结村委会</t>
  </si>
  <si>
    <t>罗坑村委会</t>
  </si>
  <si>
    <t>桥头村委会</t>
  </si>
  <si>
    <t>青平村委会</t>
  </si>
  <si>
    <t>田背村委会</t>
  </si>
  <si>
    <t>凤山村委会</t>
  </si>
  <si>
    <t>禾坑村委会</t>
  </si>
  <si>
    <t>淮阳村委会</t>
  </si>
  <si>
    <t>淮土社区居民委员会</t>
  </si>
  <si>
    <t>仕边村委会</t>
  </si>
  <si>
    <t>隘门村委会</t>
  </si>
  <si>
    <t>水东村委会</t>
  </si>
  <si>
    <t>寒谷村委会</t>
  </si>
  <si>
    <t>大王村委会</t>
  </si>
  <si>
    <t>梨树村委会</t>
  </si>
  <si>
    <t>三大村委会</t>
  </si>
  <si>
    <t>罗坊村委会</t>
  </si>
  <si>
    <t>洋坊村委会</t>
  </si>
  <si>
    <t>谢坊村委会</t>
  </si>
  <si>
    <t>安乐居委会</t>
  </si>
  <si>
    <t>马家围村委会</t>
  </si>
  <si>
    <t>刘坊村委会</t>
  </si>
  <si>
    <t>黄庄村委会</t>
  </si>
  <si>
    <t>夏坊村委会</t>
  </si>
  <si>
    <t>安乐村委会</t>
  </si>
  <si>
    <t>赖畲村委会</t>
  </si>
  <si>
    <t>丁坑口村委会</t>
  </si>
  <si>
    <t>沿口村委会</t>
  </si>
  <si>
    <t>石寮村委会</t>
  </si>
  <si>
    <t>蕉坑村委会</t>
  </si>
  <si>
    <t>张坊村委会</t>
  </si>
  <si>
    <t>水茜村委会</t>
  </si>
  <si>
    <t>沿溪村委会</t>
  </si>
  <si>
    <t>儒地村委会</t>
  </si>
  <si>
    <t>安寨村委会</t>
  </si>
  <si>
    <t>下付村委会</t>
  </si>
  <si>
    <t>水茜居委会</t>
  </si>
  <si>
    <t>棠地村委会</t>
  </si>
  <si>
    <t>邱山村委会</t>
  </si>
  <si>
    <t>庙前畲族村委会</t>
  </si>
  <si>
    <t>下洋村委会</t>
  </si>
  <si>
    <t>上谢村委会</t>
  </si>
  <si>
    <t>杨城村委会</t>
  </si>
  <si>
    <t>李七村委会</t>
  </si>
  <si>
    <t>社背村委会</t>
  </si>
  <si>
    <t>下巫坊村委会</t>
  </si>
  <si>
    <t>高堑村委会</t>
  </si>
  <si>
    <t>社下村委会</t>
  </si>
  <si>
    <t>九柏嵊村委会</t>
  </si>
  <si>
    <t>茶湖江村委会</t>
  </si>
  <si>
    <t>都寮村委会</t>
  </si>
  <si>
    <t>上畲村委会</t>
  </si>
  <si>
    <t>马源亭村委会</t>
  </si>
  <si>
    <t>连屋村委会</t>
  </si>
  <si>
    <t>旧墩畲族村委会</t>
  </si>
  <si>
    <t>夏家村委会</t>
  </si>
  <si>
    <t>马源村委会</t>
  </si>
  <si>
    <t>雷陑村委会</t>
  </si>
  <si>
    <t>瓦庄村委会</t>
  </si>
  <si>
    <t>扬禾村委会</t>
  </si>
  <si>
    <t>巫高村委会</t>
  </si>
  <si>
    <t>青塘村委会</t>
  </si>
  <si>
    <t>水口村委会</t>
  </si>
  <si>
    <t>龙下窠村委会</t>
  </si>
  <si>
    <t>横锁村委会</t>
  </si>
  <si>
    <t>城南村委会</t>
  </si>
  <si>
    <t>鱼龙村委会</t>
  </si>
  <si>
    <t>上坪村委会</t>
  </si>
  <si>
    <t>肖家村委会</t>
  </si>
  <si>
    <t>茜坑村委会</t>
  </si>
  <si>
    <t>龙头村委会</t>
  </si>
  <si>
    <t>三村村委会</t>
  </si>
  <si>
    <t>济村村委会</t>
  </si>
  <si>
    <t>罗家村委会</t>
  </si>
  <si>
    <t>洋地村委会</t>
  </si>
  <si>
    <t>吾家湖村委会</t>
  </si>
  <si>
    <t>昆岗村委会</t>
  </si>
  <si>
    <t>湖头村委会</t>
  </si>
  <si>
    <t>肖家山村委会</t>
  </si>
  <si>
    <t>神坛坝村委会</t>
  </si>
  <si>
    <t>新田村委会</t>
  </si>
  <si>
    <t>长坊村委会</t>
  </si>
  <si>
    <t>武层村委会</t>
  </si>
  <si>
    <t>泗溪畲族村委会</t>
  </si>
  <si>
    <t>方田村委会</t>
  </si>
  <si>
    <t>村头村委会</t>
  </si>
  <si>
    <t>朱王村委会</t>
  </si>
  <si>
    <t>南城村委会</t>
  </si>
  <si>
    <t>泗坑畲族村委会</t>
  </si>
  <si>
    <t>岭下村委会</t>
  </si>
  <si>
    <t>大罗村委会</t>
  </si>
  <si>
    <t>泥坑畲族村委会</t>
  </si>
  <si>
    <t>湖背角畲族村委会</t>
  </si>
  <si>
    <t>坪埔畲族村委会</t>
  </si>
  <si>
    <t>社福畲族村委会</t>
  </si>
  <si>
    <t>田畲村委会</t>
  </si>
  <si>
    <t>邓屋村委会</t>
  </si>
  <si>
    <t>光亮畲族村委会</t>
  </si>
  <si>
    <t>下坪畲族村委会</t>
  </si>
  <si>
    <t>高地畲族村委会</t>
  </si>
  <si>
    <t>高峰畲族村委会</t>
  </si>
  <si>
    <t>彭坊村委会</t>
  </si>
  <si>
    <t>治平畲族村委会</t>
  </si>
  <si>
    <t>半溪村委会</t>
  </si>
  <si>
    <t>中沙村委会</t>
  </si>
  <si>
    <t>中沙居委会</t>
  </si>
  <si>
    <t>练畲村委会</t>
  </si>
  <si>
    <t>叶坊村委会</t>
  </si>
  <si>
    <t>樟荣村委会</t>
  </si>
  <si>
    <t>高坪村委会</t>
  </si>
  <si>
    <t>何屋村委会</t>
  </si>
  <si>
    <t>武昌村委会</t>
  </si>
  <si>
    <t>石门村委会</t>
  </si>
  <si>
    <t>下沙畲族村委会</t>
  </si>
  <si>
    <t>廖家村委会</t>
  </si>
  <si>
    <t>楼家村委会</t>
  </si>
  <si>
    <t>双元村委会</t>
  </si>
  <si>
    <t>下伊村委会</t>
  </si>
  <si>
    <t>高阳村委会</t>
  </si>
  <si>
    <t>永建村委会</t>
  </si>
  <si>
    <t>沙坪村委会</t>
  </si>
  <si>
    <t>河龙村委会</t>
  </si>
  <si>
    <t>前进村委会</t>
  </si>
  <si>
    <t>明珠村委会</t>
  </si>
  <si>
    <t>大洋村委会</t>
  </si>
  <si>
    <t>城西居委会</t>
  </si>
  <si>
    <t>小溪村委会</t>
  </si>
  <si>
    <t>红卫村委会</t>
  </si>
  <si>
    <t>朝阳居委会</t>
  </si>
  <si>
    <t>双虹居委会</t>
  </si>
  <si>
    <t>南街居委会</t>
  </si>
  <si>
    <t>中山村委会</t>
  </si>
  <si>
    <t>双虹村委会</t>
  </si>
  <si>
    <t>小溪居委会</t>
  </si>
  <si>
    <t>中山居委会</t>
  </si>
  <si>
    <t>北山居委会</t>
  </si>
  <si>
    <t>红卫居委会</t>
  </si>
  <si>
    <t>联群村委会*</t>
  </si>
  <si>
    <t>泉上村委会</t>
  </si>
  <si>
    <t>延祥村委会</t>
  </si>
  <si>
    <t>泉正村委会</t>
  </si>
  <si>
    <t>谢新村委会</t>
  </si>
  <si>
    <t>罗李村委会</t>
  </si>
  <si>
    <t>泉上居委会</t>
  </si>
  <si>
    <t>新军村委会</t>
  </si>
  <si>
    <t>青瑶村委会</t>
  </si>
  <si>
    <t>黄新村委会</t>
  </si>
  <si>
    <t>豪亨村委会</t>
  </si>
  <si>
    <t>泉永村委会</t>
  </si>
  <si>
    <t>石下村委会</t>
  </si>
  <si>
    <t>彭高村委会</t>
  </si>
  <si>
    <t>邓坊村委会</t>
  </si>
  <si>
    <t>黎坊村委会</t>
  </si>
  <si>
    <t>巫坊村委会</t>
  </si>
  <si>
    <t>店上村委会</t>
  </si>
  <si>
    <t>谌坑村委会</t>
  </si>
  <si>
    <t>湖村居委会</t>
  </si>
  <si>
    <t>下埠村委会</t>
  </si>
  <si>
    <t>湖村村委会</t>
  </si>
  <si>
    <t>城门村委会</t>
  </si>
  <si>
    <t>陈家村委会</t>
  </si>
  <si>
    <t>江家村委会</t>
  </si>
  <si>
    <t>陂下村委会</t>
  </si>
  <si>
    <t>南田村委会</t>
  </si>
  <si>
    <t>陈塘村委会</t>
  </si>
  <si>
    <t>小吴村委会</t>
  </si>
  <si>
    <t>杨边村委会</t>
  </si>
  <si>
    <t>大路村委会</t>
  </si>
  <si>
    <t>邓坊桥村委会</t>
  </si>
  <si>
    <t>石壁居委会</t>
  </si>
  <si>
    <t>红旗村委会</t>
  </si>
  <si>
    <t>石碧村委会</t>
  </si>
  <si>
    <t>拱桥村委会</t>
  </si>
  <si>
    <t>禾口村委会</t>
  </si>
  <si>
    <t>溪背畲族村委会</t>
  </si>
  <si>
    <t>张家地村委会</t>
  </si>
  <si>
    <t>三坑村委会</t>
  </si>
  <si>
    <t>江口村委会</t>
  </si>
  <si>
    <t>刘村村委会</t>
  </si>
  <si>
    <t>桃金村委会</t>
  </si>
  <si>
    <t>官坑村委会</t>
  </si>
  <si>
    <t>江头村委会</t>
  </si>
  <si>
    <t>隆陂村委会</t>
  </si>
  <si>
    <t>上曹村委会</t>
  </si>
  <si>
    <t>石牛村委会</t>
  </si>
  <si>
    <t>坪上村委会</t>
  </si>
  <si>
    <t>滑石村委会</t>
  </si>
  <si>
    <t>曹坊居委会</t>
  </si>
  <si>
    <t>曾家背村委会</t>
  </si>
  <si>
    <t>罗溪村委会</t>
  </si>
  <si>
    <t>黄坊村委会</t>
  </si>
  <si>
    <t>黄金进村委会</t>
  </si>
  <si>
    <t>宝丰村委会</t>
  </si>
  <si>
    <t>根竹村委会</t>
  </si>
  <si>
    <t>下曹村委会</t>
  </si>
  <si>
    <t>三黄村委会</t>
  </si>
  <si>
    <t>官地村委会</t>
  </si>
  <si>
    <t>南坑村委会</t>
  </si>
  <si>
    <t>永跃村委会</t>
  </si>
  <si>
    <t>伍坊村委会</t>
  </si>
  <si>
    <t>丰坪村委会</t>
  </si>
  <si>
    <t>东桥畲族村委会</t>
  </si>
  <si>
    <t>里坑村委会</t>
  </si>
  <si>
    <t>安远居委会</t>
  </si>
  <si>
    <t>灵丰山村委会</t>
  </si>
  <si>
    <t>营上村委会</t>
  </si>
  <si>
    <t>安远村委会</t>
  </si>
  <si>
    <t>岩前村委会</t>
  </si>
  <si>
    <t>张恒村委会</t>
  </si>
  <si>
    <t>增坑村委会</t>
  </si>
  <si>
    <t>建档立卡贫困户</t>
  </si>
  <si>
    <t>民政低保对象</t>
  </si>
  <si>
    <t>新型经营主体</t>
  </si>
  <si>
    <t>宁化农村信用社2019年6月扶贫小额信贷贴息资金补助表</t>
  </si>
  <si>
    <t>序号</t>
  </si>
  <si>
    <t>申请机构*</t>
  </si>
  <si>
    <t>统一社会信用代码*</t>
  </si>
  <si>
    <t>网点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</si>
  <si>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</si>
  <si>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</si>
  <si>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</si>
  <si>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</si>
  <si>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</si>
  <si>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</si>
  <si>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</si>
  <si>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</si>
  <si>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</si>
  <si>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</si>
  <si>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天数</t>
  </si>
  <si>
    <t>贴息金额*</t>
  </si>
  <si>
    <t>备注</t>
  </si>
  <si>
    <t xml:space="preserve"> 合计  </t>
  </si>
  <si>
    <t>宁化农村信用合作联社</t>
  </si>
  <si>
    <t>91350424155823108N</t>
  </si>
  <si>
    <t>方田社</t>
  </si>
  <si>
    <t>泗坑村委会</t>
  </si>
  <si>
    <t xml:space="preserve">	巫*清</t>
  </si>
  <si>
    <t>2018-12-04</t>
  </si>
  <si>
    <t>2020-12-03</t>
  </si>
  <si>
    <t xml:space="preserve">	邱*老</t>
  </si>
  <si>
    <t>2018-12-10</t>
  </si>
  <si>
    <t>2020-12-09</t>
  </si>
  <si>
    <t xml:space="preserve">	林*生</t>
  </si>
  <si>
    <t>2018-12-14</t>
  </si>
  <si>
    <t>2020-12-13</t>
  </si>
  <si>
    <t>刘*海</t>
  </si>
  <si>
    <t>2018/03/27</t>
  </si>
  <si>
    <t>2020/03/26</t>
  </si>
  <si>
    <t>泗溪村委会</t>
  </si>
  <si>
    <t>廖*良</t>
  </si>
  <si>
    <t>2018/09/18</t>
  </si>
  <si>
    <t>张*言</t>
  </si>
  <si>
    <t>2018/07/04</t>
  </si>
  <si>
    <t xml:space="preserve">	王*明</t>
  </si>
  <si>
    <t>2018/04/03</t>
  </si>
  <si>
    <t>2019/04/02</t>
  </si>
  <si>
    <t>潘*敬</t>
  </si>
  <si>
    <t>2017/07/31</t>
  </si>
  <si>
    <t>2019/04/13</t>
  </si>
  <si>
    <t>徐*英</t>
  </si>
  <si>
    <t>2016/08/03</t>
  </si>
  <si>
    <t>2019/08/02</t>
  </si>
  <si>
    <t xml:space="preserve">	刘*英</t>
  </si>
  <si>
    <t>伍*华</t>
  </si>
  <si>
    <t>管*清</t>
  </si>
  <si>
    <t xml:space="preserve">	黄*金</t>
  </si>
  <si>
    <t xml:space="preserve">	范*根</t>
  </si>
  <si>
    <t xml:space="preserve">	吴*辉</t>
  </si>
  <si>
    <t>2018-12-01</t>
  </si>
  <si>
    <t>2020-11-29</t>
  </si>
  <si>
    <t xml:space="preserve">	姜*程</t>
  </si>
  <si>
    <t>2018-11-20</t>
  </si>
  <si>
    <t>2020-11-19</t>
  </si>
  <si>
    <t xml:space="preserve">	邱*妹</t>
  </si>
  <si>
    <t xml:space="preserve">	姜*华</t>
  </si>
  <si>
    <t xml:space="preserve">	刘*明</t>
  </si>
  <si>
    <t xml:space="preserve">	李*清</t>
  </si>
  <si>
    <t xml:space="preserve">	杨*高</t>
  </si>
  <si>
    <t xml:space="preserve">	周*林</t>
  </si>
  <si>
    <t xml:space="preserve">	陈*琳</t>
  </si>
  <si>
    <t>2018-11-22</t>
  </si>
  <si>
    <t>2020-11-21</t>
  </si>
  <si>
    <t xml:space="preserve">	谢*</t>
  </si>
  <si>
    <t xml:space="preserve">	谢*华</t>
  </si>
  <si>
    <t xml:space="preserve">	吴*金</t>
  </si>
  <si>
    <t xml:space="preserve">	杜*运</t>
  </si>
  <si>
    <t xml:space="preserve">	陈*明</t>
  </si>
  <si>
    <t xml:space="preserve">	游*添</t>
  </si>
  <si>
    <t>硝坊村委会</t>
  </si>
  <si>
    <t xml:space="preserve">	巫*福</t>
  </si>
  <si>
    <t xml:space="preserve">	刘*发</t>
  </si>
  <si>
    <t xml:space="preserve">	王*义</t>
  </si>
  <si>
    <t xml:space="preserve">	王*其</t>
  </si>
  <si>
    <t xml:space="preserve">	袁*其</t>
  </si>
  <si>
    <t xml:space="preserve">	刘*民</t>
  </si>
  <si>
    <t xml:space="preserve">	王*祖</t>
  </si>
  <si>
    <t xml:space="preserve">	柯*胜</t>
  </si>
  <si>
    <t xml:space="preserve">	李*星</t>
  </si>
  <si>
    <t xml:space="preserve">	刘*州</t>
  </si>
  <si>
    <t xml:space="preserve">	刘*安</t>
  </si>
  <si>
    <t xml:space="preserve">	吴*全</t>
  </si>
  <si>
    <t xml:space="preserve">	熊*香</t>
  </si>
  <si>
    <t xml:space="preserve">	潘*新</t>
  </si>
  <si>
    <t>东桥村委会</t>
  </si>
  <si>
    <t xml:space="preserve">	李*辉</t>
  </si>
  <si>
    <t xml:space="preserve">	伍*香</t>
  </si>
  <si>
    <t xml:space="preserve">	曾*发</t>
  </si>
  <si>
    <t xml:space="preserve">	伍*平</t>
  </si>
  <si>
    <t>李*茂</t>
  </si>
  <si>
    <t>2016/12/22</t>
  </si>
  <si>
    <t>2019/11/20</t>
  </si>
  <si>
    <t>张*名</t>
  </si>
  <si>
    <t xml:space="preserve">	巫*金</t>
  </si>
  <si>
    <t xml:space="preserve">	陈*金</t>
  </si>
  <si>
    <t xml:space="preserve">	王*财</t>
  </si>
  <si>
    <t xml:space="preserve">	邱*金</t>
  </si>
  <si>
    <t xml:space="preserve">	范*玉</t>
  </si>
  <si>
    <t>双石村委会</t>
  </si>
  <si>
    <t xml:space="preserve">	涂*发</t>
  </si>
  <si>
    <t xml:space="preserve">	曹*平</t>
  </si>
  <si>
    <t xml:space="preserve">	詹*财</t>
  </si>
  <si>
    <t xml:space="preserve">	曹*发</t>
  </si>
  <si>
    <t xml:space="preserve">	黄*昱</t>
  </si>
  <si>
    <t xml:space="preserve">	曹*伦</t>
  </si>
  <si>
    <t>邱*嘀</t>
  </si>
  <si>
    <t>张*连</t>
  </si>
  <si>
    <t>张*华</t>
  </si>
  <si>
    <t>曾*泽</t>
  </si>
  <si>
    <t>2016/08/10</t>
  </si>
  <si>
    <t>2019/08/09</t>
  </si>
  <si>
    <t>徐*老</t>
  </si>
  <si>
    <t>聂*福</t>
  </si>
  <si>
    <t>2016/08/18</t>
  </si>
  <si>
    <t>2019/08/17</t>
  </si>
  <si>
    <t xml:space="preserve">	巫*香</t>
  </si>
  <si>
    <t>2017/02/23</t>
  </si>
  <si>
    <t>2020/02/22</t>
  </si>
  <si>
    <t xml:space="preserve">	邱*连</t>
  </si>
  <si>
    <t>易*根</t>
  </si>
  <si>
    <t xml:space="preserve">	巫*全</t>
  </si>
  <si>
    <t>徐*科</t>
  </si>
  <si>
    <t>邱*虎</t>
  </si>
  <si>
    <t>雷隅村委会</t>
  </si>
  <si>
    <t xml:space="preserve">	陈*清</t>
  </si>
  <si>
    <t>胡*华</t>
  </si>
  <si>
    <t>范*武</t>
  </si>
  <si>
    <t>杨禾村委会</t>
  </si>
  <si>
    <t>叶*火</t>
  </si>
  <si>
    <t>邱*国</t>
  </si>
  <si>
    <t>黄*茂</t>
  </si>
  <si>
    <t xml:space="preserve">	巫*顶</t>
  </si>
  <si>
    <t>张*平</t>
  </si>
  <si>
    <t>黄*珠</t>
  </si>
  <si>
    <t>朱*财</t>
  </si>
  <si>
    <t>罗*良</t>
  </si>
  <si>
    <t>雷*荣</t>
  </si>
  <si>
    <t>龙*进</t>
  </si>
  <si>
    <t>吴*能</t>
  </si>
  <si>
    <t>肖*平</t>
  </si>
  <si>
    <t>龙下寮村委会</t>
  </si>
  <si>
    <t>龙*春</t>
  </si>
  <si>
    <t>谢*寿</t>
  </si>
  <si>
    <t>雷*云</t>
  </si>
  <si>
    <t>罗*水</t>
  </si>
  <si>
    <t>童*俊</t>
  </si>
  <si>
    <t xml:space="preserve">	龚*生</t>
  </si>
  <si>
    <t>2016/08/26</t>
  </si>
  <si>
    <t>2019/08/25</t>
  </si>
  <si>
    <t xml:space="preserve">	王*老</t>
  </si>
  <si>
    <t>2018-11-01</t>
  </si>
  <si>
    <t>2019-10-08</t>
  </si>
  <si>
    <t>张*来</t>
  </si>
  <si>
    <t>2018-11-02</t>
  </si>
  <si>
    <t>吴*英</t>
  </si>
  <si>
    <t xml:space="preserve">	王*晴</t>
  </si>
  <si>
    <t>2018-11-03</t>
  </si>
  <si>
    <t>罗*妹</t>
  </si>
  <si>
    <t>2018-11-16</t>
  </si>
  <si>
    <t>2019-11-03</t>
  </si>
  <si>
    <t>王*秀</t>
  </si>
  <si>
    <t>2018-11-19</t>
  </si>
  <si>
    <t>张*红</t>
  </si>
  <si>
    <t xml:space="preserve">	杨*丰</t>
  </si>
  <si>
    <t>2018-11-04</t>
  </si>
  <si>
    <t>2019-10-10</t>
  </si>
  <si>
    <t>邱*伙</t>
  </si>
  <si>
    <t>2018/07/03</t>
  </si>
  <si>
    <t>李*明</t>
  </si>
  <si>
    <t>2018-12-26</t>
  </si>
  <si>
    <t>2019-12-25</t>
  </si>
  <si>
    <t>赖*珠</t>
  </si>
  <si>
    <t>寨下村委会</t>
  </si>
  <si>
    <t>廖*剑</t>
  </si>
  <si>
    <t>2018-12-27</t>
  </si>
  <si>
    <t>2020-12-26</t>
  </si>
  <si>
    <t>2019-09-29</t>
  </si>
  <si>
    <t>孙*平</t>
  </si>
  <si>
    <t>2019-12-26</t>
  </si>
  <si>
    <t>张*金</t>
  </si>
  <si>
    <t>徐*秀</t>
  </si>
  <si>
    <t xml:space="preserve">	王*容</t>
  </si>
  <si>
    <t>2017/09/25</t>
  </si>
  <si>
    <t>2019/08/30</t>
  </si>
  <si>
    <t>张*林</t>
  </si>
  <si>
    <t>2018-12-21</t>
  </si>
  <si>
    <t>2019-12-20</t>
  </si>
  <si>
    <t>黄*伙</t>
  </si>
  <si>
    <t>2018-12-25</t>
  </si>
  <si>
    <t>2020-12-24</t>
  </si>
  <si>
    <t>巫*坤</t>
  </si>
  <si>
    <t>吴*辉</t>
  </si>
  <si>
    <t>2020-12-25</t>
  </si>
  <si>
    <t>巫*旺</t>
  </si>
  <si>
    <t>曾*英</t>
  </si>
  <si>
    <t>巫*连</t>
  </si>
  <si>
    <t>吴*工</t>
  </si>
  <si>
    <t>张*鑫</t>
  </si>
  <si>
    <t>2018-12-30</t>
  </si>
  <si>
    <t>2020-12-29</t>
  </si>
  <si>
    <t>曾*明</t>
  </si>
  <si>
    <t>孙*雄</t>
  </si>
  <si>
    <t>2019-01-05</t>
  </si>
  <si>
    <t>2020-12-31</t>
  </si>
  <si>
    <t>曾*涛</t>
  </si>
  <si>
    <t>2016/08/05</t>
  </si>
  <si>
    <t>2019/08/04</t>
  </si>
  <si>
    <t>罗*琦</t>
  </si>
  <si>
    <t>2016/08/08</t>
  </si>
  <si>
    <t>2019/08/07</t>
  </si>
  <si>
    <t>已归还本金3万元</t>
  </si>
  <si>
    <t>吴*宗</t>
  </si>
  <si>
    <t>巫*贵</t>
  </si>
  <si>
    <t>2016/08/11</t>
  </si>
  <si>
    <t>2019/08/10</t>
  </si>
  <si>
    <t>罗*德</t>
  </si>
  <si>
    <t>曾*正</t>
  </si>
  <si>
    <t>2016/08/13</t>
  </si>
  <si>
    <t>2019/08/12</t>
  </si>
  <si>
    <t>张*兴</t>
  </si>
  <si>
    <t>马*明</t>
  </si>
  <si>
    <t xml:space="preserve">	梁*生</t>
  </si>
  <si>
    <t>2018-12-06</t>
  </si>
  <si>
    <t>2019-11-28</t>
  </si>
  <si>
    <t xml:space="preserve">	黄*燕</t>
  </si>
  <si>
    <t xml:space="preserve">	郑*香</t>
  </si>
  <si>
    <t>2018-11-29</t>
  </si>
  <si>
    <t>2019-11-27</t>
  </si>
  <si>
    <t xml:space="preserve">	陈*福</t>
  </si>
  <si>
    <t xml:space="preserve">	陈*生</t>
  </si>
  <si>
    <t>2020-11-28</t>
  </si>
  <si>
    <t xml:space="preserve">	温*志</t>
  </si>
  <si>
    <t xml:space="preserve">	官*祥</t>
  </si>
  <si>
    <t xml:space="preserve">	廖*雄</t>
  </si>
  <si>
    <t>2020-11-27</t>
  </si>
  <si>
    <t>联群村委会</t>
  </si>
  <si>
    <t xml:space="preserve">	陈*兰</t>
  </si>
  <si>
    <t xml:space="preserve">	邱*发</t>
  </si>
  <si>
    <t xml:space="preserve">	钟*春</t>
  </si>
  <si>
    <t xml:space="preserve">	张*亮</t>
  </si>
  <si>
    <t xml:space="preserve">	官*根</t>
  </si>
  <si>
    <t xml:space="preserve">	朱*宾</t>
  </si>
  <si>
    <t>2018-11-30</t>
  </si>
  <si>
    <t xml:space="preserve">	游*金</t>
  </si>
  <si>
    <t xml:space="preserve">	揭*根</t>
  </si>
  <si>
    <t xml:space="preserve">	吴*湖</t>
  </si>
  <si>
    <t xml:space="preserve">	胡*洪</t>
  </si>
  <si>
    <t>溪背村委会</t>
  </si>
  <si>
    <t>张*勇</t>
  </si>
  <si>
    <t>2016/08/15</t>
  </si>
  <si>
    <t>2019/08/14</t>
  </si>
  <si>
    <t>王*标</t>
  </si>
  <si>
    <t>赖*鹿</t>
  </si>
  <si>
    <t>游*文</t>
  </si>
  <si>
    <t>徐*龙</t>
  </si>
  <si>
    <t>2018-12-18</t>
  </si>
  <si>
    <t>2020-12-17</t>
  </si>
  <si>
    <t>周*浪</t>
  </si>
  <si>
    <t>2018-12-19</t>
  </si>
  <si>
    <t>2019-12-18</t>
  </si>
  <si>
    <t>邱*琪</t>
  </si>
  <si>
    <t>2020-12-18</t>
  </si>
  <si>
    <t>曾*林</t>
  </si>
  <si>
    <t>谌*钦</t>
  </si>
  <si>
    <t>邱*元</t>
  </si>
  <si>
    <t>陈*生</t>
  </si>
  <si>
    <t>谌*泉</t>
  </si>
  <si>
    <t>庙前村委会</t>
  </si>
  <si>
    <t>黄*华</t>
  </si>
  <si>
    <t>邱*银</t>
  </si>
  <si>
    <t>2018-12-20</t>
  </si>
  <si>
    <t>黄*根</t>
  </si>
  <si>
    <t>2019-12-24</t>
  </si>
  <si>
    <t>吴*兴</t>
  </si>
  <si>
    <t>赖*能</t>
  </si>
  <si>
    <t>黄*金</t>
  </si>
  <si>
    <t>2018/05/25</t>
  </si>
  <si>
    <t>王*金</t>
  </si>
  <si>
    <t>2018/06/11</t>
  </si>
  <si>
    <t>吴*财</t>
  </si>
  <si>
    <t>下沙村委会</t>
  </si>
  <si>
    <t>张*生</t>
  </si>
  <si>
    <t>邹*伙</t>
  </si>
  <si>
    <t>邱*子</t>
  </si>
  <si>
    <t>黄*栋</t>
  </si>
  <si>
    <t>陈*根</t>
  </si>
  <si>
    <t>小额贴息申请表</t>
  </si>
  <si>
    <t>贷款人证件号码*</t>
  </si>
  <si>
    <t>年末</t>
  </si>
  <si>
    <t>全年天数</t>
  </si>
  <si>
    <t>全年贴息</t>
  </si>
  <si>
    <t>贷款账号</t>
  </si>
  <si>
    <t>还款账号</t>
  </si>
  <si>
    <t>夏坊村</t>
  </si>
  <si>
    <t>350424107202-夏坊村</t>
  </si>
  <si>
    <t>安乐社</t>
  </si>
  <si>
    <t xml:space="preserve">	吴其辉</t>
  </si>
  <si>
    <t>35042419730710191X</t>
  </si>
  <si>
    <t xml:space="preserve">	9030613010101000583462</t>
  </si>
  <si>
    <t xml:space="preserve">	6230361103057795249</t>
  </si>
  <si>
    <t>三大村</t>
  </si>
  <si>
    <t>350424107207-三大村</t>
  </si>
  <si>
    <t xml:space="preserve">	姜运程</t>
  </si>
  <si>
    <t>350424196208191951</t>
  </si>
  <si>
    <t xml:space="preserve">	9030613010101000580774</t>
  </si>
  <si>
    <t xml:space="preserve">	6221840503050406126</t>
  </si>
  <si>
    <t>罗坊村</t>
  </si>
  <si>
    <t>350424107210-罗坊村</t>
  </si>
  <si>
    <t xml:space="preserve">	邱年妹</t>
  </si>
  <si>
    <t>350424196501301929</t>
  </si>
  <si>
    <t xml:space="preserve">	9030613010101000580922</t>
  </si>
  <si>
    <t xml:space="preserve">	6221840503050419012</t>
  </si>
  <si>
    <t xml:space="preserve">	姜运华</t>
  </si>
  <si>
    <t>350424196611031915</t>
  </si>
  <si>
    <t xml:space="preserve">	9030613010101000580848</t>
  </si>
  <si>
    <t xml:space="preserve">	6221840503050405433</t>
  </si>
  <si>
    <t>刘坊村</t>
  </si>
  <si>
    <t>350424107201-刘坊村</t>
  </si>
  <si>
    <t xml:space="preserve">	刘锦明</t>
  </si>
  <si>
    <t>350424197706291933</t>
  </si>
  <si>
    <t xml:space="preserve">	9030613010101000580529</t>
  </si>
  <si>
    <t xml:space="preserve">	6221840503050375503</t>
  </si>
  <si>
    <t>安乐村</t>
  </si>
  <si>
    <t>350424107204-安乐村</t>
  </si>
  <si>
    <t xml:space="preserve">	李效清</t>
  </si>
  <si>
    <t>35042419781008191X</t>
  </si>
  <si>
    <t xml:space="preserve">	9030613010101000580603</t>
  </si>
  <si>
    <t xml:space="preserve">	6221840503050392722</t>
  </si>
  <si>
    <t xml:space="preserve">	杨德高</t>
  </si>
  <si>
    <t>350424198006151934</t>
  </si>
  <si>
    <t xml:space="preserve">	9030613010101000581032</t>
  </si>
  <si>
    <t xml:space="preserve">	6221840503050403958</t>
  </si>
  <si>
    <t>马家围村</t>
  </si>
  <si>
    <t>350424107203-马家围村</t>
  </si>
  <si>
    <t xml:space="preserve">	周尾林</t>
  </si>
  <si>
    <t>350424198202241910</t>
  </si>
  <si>
    <t xml:space="preserve">	9030613010101000580455</t>
  </si>
  <si>
    <t xml:space="preserve">	6221840503067035215</t>
  </si>
  <si>
    <t>丁坑口村</t>
  </si>
  <si>
    <t>350424107209-丁坑口村</t>
  </si>
  <si>
    <t xml:space="preserve">	陈晓琳</t>
  </si>
  <si>
    <t>350424199111231957</t>
  </si>
  <si>
    <t xml:space="preserve">	9030613010101000581670</t>
  </si>
  <si>
    <t xml:space="preserve">	6230361103071239364</t>
  </si>
  <si>
    <t>里坑村</t>
  </si>
  <si>
    <t>350424105215-里坑村</t>
  </si>
  <si>
    <t>安远社</t>
  </si>
  <si>
    <t xml:space="preserve">	谢辉</t>
  </si>
  <si>
    <t>350424199306081610</t>
  </si>
  <si>
    <t xml:space="preserve">	9030619010101000690950</t>
  </si>
  <si>
    <t xml:space="preserve">	6230361103080577275</t>
  </si>
  <si>
    <t>黄塘村</t>
  </si>
  <si>
    <t>350424105205-黄塘村</t>
  </si>
  <si>
    <t xml:space="preserve">	谢宏华</t>
  </si>
  <si>
    <t>350424197402061637</t>
  </si>
  <si>
    <t xml:space="preserve">	9030619010101000690876</t>
  </si>
  <si>
    <t xml:space="preserve">	6221840503054267284</t>
  </si>
  <si>
    <t>伍坊村</t>
  </si>
  <si>
    <t>350424105203-伍坊村</t>
  </si>
  <si>
    <t xml:space="preserve">	吴克金</t>
  </si>
  <si>
    <t>350424197505021638</t>
  </si>
  <si>
    <t xml:space="preserve">	9030619010101000690631</t>
  </si>
  <si>
    <t xml:space="preserve">	6221840503041360259</t>
  </si>
  <si>
    <t>杜家村</t>
  </si>
  <si>
    <t>350424105212-杜家村</t>
  </si>
  <si>
    <t xml:space="preserve">	杜龙运</t>
  </si>
  <si>
    <t>350424196909281618</t>
  </si>
  <si>
    <t xml:space="preserve">	9030619010101000691060</t>
  </si>
  <si>
    <t xml:space="preserve">	6221840503041411128</t>
  </si>
  <si>
    <t>增坑村</t>
  </si>
  <si>
    <t>350424105217-增坑村</t>
  </si>
  <si>
    <t xml:space="preserve">	陈显明</t>
  </si>
  <si>
    <t>350424196107251636</t>
  </si>
  <si>
    <t xml:space="preserve">	9030619010101000691134</t>
  </si>
  <si>
    <t xml:space="preserve">	6221840503041443006</t>
  </si>
  <si>
    <t xml:space="preserve">	游后添</t>
  </si>
  <si>
    <t>350424197212171659</t>
  </si>
  <si>
    <t xml:space="preserve">	9030619010101000691527</t>
  </si>
  <si>
    <t xml:space="preserve">	6221840503082299770</t>
  </si>
  <si>
    <t>肖坊畲族村</t>
  </si>
  <si>
    <t>350424105208-肖坊畲族村</t>
  </si>
  <si>
    <t xml:space="preserve">	巫立福</t>
  </si>
  <si>
    <t>350424196204180710</t>
  </si>
  <si>
    <t xml:space="preserve">	9030619010101000691208</t>
  </si>
  <si>
    <t xml:space="preserve">	6221840503054276152</t>
  </si>
  <si>
    <t xml:space="preserve">	刘善发</t>
  </si>
  <si>
    <t>350424196501281614</t>
  </si>
  <si>
    <t xml:space="preserve">	9030619010101000693883</t>
  </si>
  <si>
    <t xml:space="preserve">	6221840503041420061</t>
  </si>
  <si>
    <t xml:space="preserve">	王德义</t>
  </si>
  <si>
    <t>35042419670407165X</t>
  </si>
  <si>
    <t xml:space="preserve">	9030619010101000693319</t>
  </si>
  <si>
    <t xml:space="preserve">	6221840503041409031</t>
  </si>
  <si>
    <t>马家村</t>
  </si>
  <si>
    <t>350424105210-马家村</t>
  </si>
  <si>
    <t xml:space="preserve">	王诚其</t>
  </si>
  <si>
    <t>350424197303191612</t>
  </si>
  <si>
    <t xml:space="preserve">	9030619010101000693638</t>
  </si>
  <si>
    <t xml:space="preserve">	6221840503067106941</t>
  </si>
  <si>
    <t xml:space="preserve">	袁圣其</t>
  </si>
  <si>
    <t>350424197510301677</t>
  </si>
  <si>
    <t xml:space="preserve">	9030619010101000693490</t>
  </si>
  <si>
    <t xml:space="preserve">	6221840503041398341</t>
  </si>
  <si>
    <t>营上村</t>
  </si>
  <si>
    <t>350424105209-营上村</t>
  </si>
  <si>
    <t xml:space="preserve">	刘时民</t>
  </si>
  <si>
    <t>350424199206051617</t>
  </si>
  <si>
    <t xml:space="preserve">	9030619010101000693957</t>
  </si>
  <si>
    <t xml:space="preserve">	6221840503067105976</t>
  </si>
  <si>
    <t>后溪村</t>
  </si>
  <si>
    <t>350424105216-后溪村</t>
  </si>
  <si>
    <t xml:space="preserve">	王启祖</t>
  </si>
  <si>
    <t>350424196512311639</t>
  </si>
  <si>
    <t xml:space="preserve">	9030619010101000693712</t>
  </si>
  <si>
    <t xml:space="preserve">	6221840503102412957</t>
  </si>
  <si>
    <t xml:space="preserve">	柯朝胜</t>
  </si>
  <si>
    <t>35042419720107161X</t>
  </si>
  <si>
    <t xml:space="preserve">	9030619010101000694067</t>
  </si>
  <si>
    <t xml:space="preserve">	6221840503082290514</t>
  </si>
  <si>
    <t xml:space="preserve">	李玉星</t>
  </si>
  <si>
    <t>350424197309081617</t>
  </si>
  <si>
    <t xml:space="preserve">	9030619010101000693564</t>
  </si>
  <si>
    <t xml:space="preserve">	6221840503102414532</t>
  </si>
  <si>
    <t>井坑村</t>
  </si>
  <si>
    <t>350424105213-井坑村</t>
  </si>
  <si>
    <t xml:space="preserve">	刘贵州</t>
  </si>
  <si>
    <t>350424196503191612</t>
  </si>
  <si>
    <t xml:space="preserve">	9030619010101000694215</t>
  </si>
  <si>
    <t xml:space="preserve">	6221840503067112097</t>
  </si>
  <si>
    <t xml:space="preserve">	刘小安</t>
  </si>
  <si>
    <t>35042419860921691X</t>
  </si>
  <si>
    <t xml:space="preserve">	9030619010101000694141</t>
  </si>
  <si>
    <t xml:space="preserve">	6221840503102411348</t>
  </si>
  <si>
    <t xml:space="preserve">	吴可全</t>
  </si>
  <si>
    <t>350424196703091632</t>
  </si>
  <si>
    <t xml:space="preserve">	9030619010101000694779</t>
  </si>
  <si>
    <t xml:space="preserve">	6221840503041390793</t>
  </si>
  <si>
    <t>永跃村</t>
  </si>
  <si>
    <t>350424105204-永跃村</t>
  </si>
  <si>
    <t xml:space="preserve">	熊道香</t>
  </si>
  <si>
    <t>350424196505131621</t>
  </si>
  <si>
    <t xml:space="preserve">	9030619010101000694608</t>
  </si>
  <si>
    <t xml:space="preserve">	6221840503041365225</t>
  </si>
  <si>
    <t xml:space="preserve">	潘庆新</t>
  </si>
  <si>
    <t>350424197606201611</t>
  </si>
  <si>
    <t xml:space="preserve">	9030619010101000694460</t>
  </si>
  <si>
    <t xml:space="preserve">	6221840503054282846</t>
  </si>
  <si>
    <t>东桥畲族村</t>
  </si>
  <si>
    <t>350424105219-东桥畲族村</t>
  </si>
  <si>
    <t xml:space="preserve">	李德辉</t>
  </si>
  <si>
    <t>350424198705051633</t>
  </si>
  <si>
    <t xml:space="preserve">	9030619010101000694534</t>
  </si>
  <si>
    <t xml:space="preserve">	6221840503102414375</t>
  </si>
  <si>
    <t xml:space="preserve">	伍端香</t>
  </si>
  <si>
    <t>350424198805041627</t>
  </si>
  <si>
    <t xml:space="preserve">	9030619010101000694853</t>
  </si>
  <si>
    <t xml:space="preserve">	6221840503041359715</t>
  </si>
  <si>
    <t>丰坪村</t>
  </si>
  <si>
    <t>350424105207-丰坪村</t>
  </si>
  <si>
    <t xml:space="preserve">	曾文发</t>
  </si>
  <si>
    <t>350424196106161612</t>
  </si>
  <si>
    <t xml:space="preserve">	9030619010101000696719</t>
  </si>
  <si>
    <t xml:space="preserve">	6221840503082289219</t>
  </si>
  <si>
    <t xml:space="preserve">	伍小平</t>
  </si>
  <si>
    <t>350424199401301618</t>
  </si>
  <si>
    <t xml:space="preserve">	9030619010101000699578</t>
  </si>
  <si>
    <t xml:space="preserve">	6221840503041357503</t>
  </si>
  <si>
    <t>李长茂</t>
  </si>
  <si>
    <t>350424197609091630</t>
  </si>
  <si>
    <t xml:space="preserve">	9030619010101000503219</t>
  </si>
  <si>
    <t xml:space="preserve">	6221840503067123128</t>
  </si>
  <si>
    <t>翁开远</t>
  </si>
  <si>
    <t>350424196810061615</t>
  </si>
  <si>
    <t>2017/01/18</t>
  </si>
  <si>
    <t>2019/01/17</t>
  </si>
  <si>
    <t>9030619010101000506152</t>
  </si>
  <si>
    <t>6230361103057772446</t>
  </si>
  <si>
    <t>洪围村</t>
  </si>
  <si>
    <t>350424105214-洪围村</t>
  </si>
  <si>
    <t>李正松</t>
  </si>
  <si>
    <t>350424197107281610</t>
  </si>
  <si>
    <t>2017/01/14</t>
  </si>
  <si>
    <t>2019/01/13</t>
  </si>
  <si>
    <t>9030619010101000505011</t>
  </si>
  <si>
    <t>6221840503054287209</t>
  </si>
  <si>
    <t>黄金进村</t>
  </si>
  <si>
    <t>350424104209-黄金进村</t>
  </si>
  <si>
    <t>曹坊社</t>
  </si>
  <si>
    <t>张来名</t>
  </si>
  <si>
    <t>350424197106142010</t>
  </si>
  <si>
    <t xml:space="preserve">	9030616010101000274120</t>
  </si>
  <si>
    <t xml:space="preserve">	6221840503038165604</t>
  </si>
  <si>
    <t>宝丰村</t>
  </si>
  <si>
    <t>350424104212-宝丰村</t>
  </si>
  <si>
    <t xml:space="preserve">	巫隆金</t>
  </si>
  <si>
    <t>35042419600218203X</t>
  </si>
  <si>
    <t xml:space="preserve">	9030616010101000281174</t>
  </si>
  <si>
    <t xml:space="preserve">	6221840503067062482</t>
  </si>
  <si>
    <t>南坑村</t>
  </si>
  <si>
    <t>350424104213-南坑村</t>
  </si>
  <si>
    <t xml:space="preserve">	陈木金</t>
  </si>
  <si>
    <t>350424196412062022</t>
  </si>
  <si>
    <t xml:space="preserve">	9030616010101000280819</t>
  </si>
  <si>
    <t xml:space="preserve">	6221840503038190040</t>
  </si>
  <si>
    <t>官地村</t>
  </si>
  <si>
    <t>350424104210-官地村</t>
  </si>
  <si>
    <t xml:space="preserve">	王进财</t>
  </si>
  <si>
    <t>350424196710182049</t>
  </si>
  <si>
    <t xml:space="preserve">	9030616010101000280745</t>
  </si>
  <si>
    <t xml:space="preserve">	6221840503038169804</t>
  </si>
  <si>
    <t>三黄村</t>
  </si>
  <si>
    <t>350424104207-三黄村</t>
  </si>
  <si>
    <t xml:space="preserve">	邱七金</t>
  </si>
  <si>
    <t>350424196803232068</t>
  </si>
  <si>
    <t xml:space="preserve">	9030616010101000281322</t>
  </si>
  <si>
    <t xml:space="preserve">	6230361503002171034</t>
  </si>
  <si>
    <t>坪上村</t>
  </si>
  <si>
    <t>350424104211-坪上村</t>
  </si>
  <si>
    <t xml:space="preserve">	范盛玉</t>
  </si>
  <si>
    <t>350424196811242012</t>
  </si>
  <si>
    <t xml:space="preserve">	9030616010101000281567</t>
  </si>
  <si>
    <t xml:space="preserve">	6221840503038184217</t>
  </si>
  <si>
    <t>石牛村</t>
  </si>
  <si>
    <t>350424104203-石牛村</t>
  </si>
  <si>
    <t xml:space="preserve">	涂根发</t>
  </si>
  <si>
    <t>350424197110042047</t>
  </si>
  <si>
    <t xml:space="preserve">	9030616010101000281493</t>
  </si>
  <si>
    <t xml:space="preserve">	6221840503038105279</t>
  </si>
  <si>
    <t>上曹村</t>
  </si>
  <si>
    <t>350424104201-上曹村</t>
  </si>
  <si>
    <t xml:space="preserve">	曹露平</t>
  </si>
  <si>
    <t>350424197409072013</t>
  </si>
  <si>
    <t xml:space="preserve">	9030616010101000281003</t>
  </si>
  <si>
    <t xml:space="preserve">	6221840503038086974</t>
  </si>
  <si>
    <t>曾家背村</t>
  </si>
  <si>
    <t>350424104214-曾家背村</t>
  </si>
  <si>
    <t xml:space="preserve">	詹优财</t>
  </si>
  <si>
    <t>350424197512012019</t>
  </si>
  <si>
    <t xml:space="preserve">	9030616010101000281248</t>
  </si>
  <si>
    <t xml:space="preserve">	6221840503038198399</t>
  </si>
  <si>
    <t xml:space="preserve">	曹东发</t>
  </si>
  <si>
    <t>350424197811172012</t>
  </si>
  <si>
    <t xml:space="preserve">	9030616010101000280500</t>
  </si>
  <si>
    <t xml:space="preserve">	6221840503038162247</t>
  </si>
  <si>
    <t>黄坊村</t>
  </si>
  <si>
    <t>350424104205-黄坊村</t>
  </si>
  <si>
    <t xml:space="preserve">	黄宗昱</t>
  </si>
  <si>
    <t>350424196010082012</t>
  </si>
  <si>
    <t xml:space="preserve">	9030616010101000282070</t>
  </si>
  <si>
    <t xml:space="preserve">	6221840503038137835</t>
  </si>
  <si>
    <t xml:space="preserve">	曹发伦</t>
  </si>
  <si>
    <t>350424198503032039</t>
  </si>
  <si>
    <t xml:space="preserve">	9030616010101000282389</t>
  </si>
  <si>
    <t xml:space="preserve">	6230362503026823247</t>
  </si>
  <si>
    <t>邱美嘀</t>
  </si>
  <si>
    <t>350424196211142042</t>
  </si>
  <si>
    <t xml:space="preserve">	9030616010101000282537</t>
  </si>
  <si>
    <t xml:space="preserve">	6221840503038089713</t>
  </si>
  <si>
    <t>张水连</t>
  </si>
  <si>
    <t>350424197010172063</t>
  </si>
  <si>
    <t xml:space="preserve">	9030616010101000282782</t>
  </si>
  <si>
    <t xml:space="preserve">	6221840503038196245</t>
  </si>
  <si>
    <t>张启华</t>
  </si>
  <si>
    <t>350424197406162013</t>
  </si>
  <si>
    <t xml:space="preserve">	9030616010101000282611</t>
  </si>
  <si>
    <t xml:space="preserve">	6230361103022275798</t>
  </si>
  <si>
    <t>曾祥泽</t>
  </si>
  <si>
    <t>350424199101092092</t>
  </si>
  <si>
    <t xml:space="preserve">	9030616010101000181901</t>
  </si>
  <si>
    <t xml:space="preserve">	6221840503038198928</t>
  </si>
  <si>
    <t>徐伙老</t>
  </si>
  <si>
    <t>350424196802122019</t>
  </si>
  <si>
    <t xml:space="preserve">	9030616010101000182011</t>
  </si>
  <si>
    <t xml:space="preserve">	6221840503038150127</t>
  </si>
  <si>
    <t>聂火福</t>
  </si>
  <si>
    <t>35042419741025202X</t>
  </si>
  <si>
    <t xml:space="preserve">	9030616010101000183226</t>
  </si>
  <si>
    <t xml:space="preserve">	6230361103071196697</t>
  </si>
  <si>
    <t xml:space="preserve">	巫曲香</t>
  </si>
  <si>
    <t>350424197506210721</t>
  </si>
  <si>
    <t xml:space="preserve">	9030616010101000200423</t>
  </si>
  <si>
    <t xml:space="preserve">	6221840503038171321</t>
  </si>
  <si>
    <t>社背村</t>
  </si>
  <si>
    <t>350424200217-社背村</t>
  </si>
  <si>
    <t>城关社</t>
  </si>
  <si>
    <t xml:space="preserve">	邱运连</t>
  </si>
  <si>
    <t>350424197105251012</t>
  </si>
  <si>
    <t xml:space="preserve">	9030611010101000611337</t>
  </si>
  <si>
    <t xml:space="preserve">	6221840503051155920</t>
  </si>
  <si>
    <t>瓦庄村</t>
  </si>
  <si>
    <t>350424200211-瓦庄村</t>
  </si>
  <si>
    <t>易尚根</t>
  </si>
  <si>
    <t>350424196507211035</t>
  </si>
  <si>
    <t xml:space="preserve">	9030611010101000611263</t>
  </si>
  <si>
    <t xml:space="preserve">	6221840503045919993</t>
  </si>
  <si>
    <t>巫高村</t>
  </si>
  <si>
    <t>350424200218-巫高村</t>
  </si>
  <si>
    <t xml:space="preserve">	巫瑞全</t>
  </si>
  <si>
    <t>350424198907261057</t>
  </si>
  <si>
    <t xml:space="preserve">	9030611010101000611018</t>
  </si>
  <si>
    <t xml:space="preserve">	6221840503051167479</t>
  </si>
  <si>
    <t>连屋村</t>
  </si>
  <si>
    <t>350424200202-连屋村</t>
  </si>
  <si>
    <t>徐恩科</t>
  </si>
  <si>
    <t>35042419630201103X</t>
  </si>
  <si>
    <t xml:space="preserve">	9030611010101000612552</t>
  </si>
  <si>
    <t xml:space="preserve">	6221840503051068305</t>
  </si>
  <si>
    <t>九柏嵊村</t>
  </si>
  <si>
    <t>350424200209-九柏嵊村</t>
  </si>
  <si>
    <t>邱玉虎</t>
  </si>
  <si>
    <t>350424198510201013</t>
  </si>
  <si>
    <t xml:space="preserve">	9030611010101000612159</t>
  </si>
  <si>
    <t xml:space="preserve">	6221840503045913095</t>
  </si>
  <si>
    <t>雷陑村</t>
  </si>
  <si>
    <t>350424200213-雷陑村</t>
  </si>
  <si>
    <t xml:space="preserve">	陈庭清</t>
  </si>
  <si>
    <t>350424197603281011</t>
  </si>
  <si>
    <t xml:space="preserve">	9030611010101000612626</t>
  </si>
  <si>
    <t xml:space="preserve">	6221840503045920678</t>
  </si>
  <si>
    <t>胡海华</t>
  </si>
  <si>
    <t>35042419760815103X</t>
  </si>
  <si>
    <t xml:space="preserve">	9030611010101000612871</t>
  </si>
  <si>
    <t xml:space="preserve">	6221840503051069998</t>
  </si>
  <si>
    <t>下巫坊村</t>
  </si>
  <si>
    <t>350424200206-下巫坊村</t>
  </si>
  <si>
    <t>范祥武</t>
  </si>
  <si>
    <t>350424198805141011</t>
  </si>
  <si>
    <t xml:space="preserve">	9030611010101000612478</t>
  </si>
  <si>
    <t xml:space="preserve">	6221840503041919211</t>
  </si>
  <si>
    <t>杨禾村</t>
  </si>
  <si>
    <t>350424200207-杨禾村</t>
  </si>
  <si>
    <t>叶土火</t>
  </si>
  <si>
    <t>350424198312111017</t>
  </si>
  <si>
    <t xml:space="preserve">	9030611010101000612233</t>
  </si>
  <si>
    <t xml:space="preserve">	6221840503066596563</t>
  </si>
  <si>
    <t>都寮村</t>
  </si>
  <si>
    <t>350424200215-都寮村</t>
  </si>
  <si>
    <t>邱思国</t>
  </si>
  <si>
    <t>350424198111041016</t>
  </si>
  <si>
    <t xml:space="preserve">	9030611010101000613203</t>
  </si>
  <si>
    <t xml:space="preserve">	6221840503051151317</t>
  </si>
  <si>
    <t>黄永茂</t>
  </si>
  <si>
    <t>350424197411021039</t>
  </si>
  <si>
    <t xml:space="preserve">	9030611010101000614025</t>
  </si>
  <si>
    <t xml:space="preserve">	6221840503051094772</t>
  </si>
  <si>
    <t xml:space="preserve">	巫英顶</t>
  </si>
  <si>
    <t>35042419880529101X</t>
  </si>
  <si>
    <t xml:space="preserve">	9030611010101000613915</t>
  </si>
  <si>
    <t xml:space="preserve">	6221840503051150657</t>
  </si>
  <si>
    <t>社下村</t>
  </si>
  <si>
    <t>350424200214-社下村</t>
  </si>
  <si>
    <t>张元平</t>
  </si>
  <si>
    <t>350424198609191054</t>
  </si>
  <si>
    <t xml:space="preserve">	9030611010101000613522</t>
  </si>
  <si>
    <t xml:space="preserve">	6221840503051144015</t>
  </si>
  <si>
    <t>黄庆珠</t>
  </si>
  <si>
    <t>350424198012161063</t>
  </si>
  <si>
    <t xml:space="preserve">	9030611010101000614418</t>
  </si>
  <si>
    <t xml:space="preserve">	6221840503066596092</t>
  </si>
  <si>
    <t>2016/08/19</t>
  </si>
  <si>
    <t>2019/08/16</t>
  </si>
  <si>
    <t>9030611010101000337541</t>
  </si>
  <si>
    <t>6221840503066596092</t>
  </si>
  <si>
    <t>2016/10/27</t>
  </si>
  <si>
    <t>2019/10/26</t>
  </si>
  <si>
    <t>9030611010101000347357</t>
  </si>
  <si>
    <t>6221840503051167479</t>
  </si>
  <si>
    <t>鱼龙村</t>
  </si>
  <si>
    <t>350424201203-鱼龙村</t>
  </si>
  <si>
    <t>城南社</t>
  </si>
  <si>
    <t>朱建财</t>
  </si>
  <si>
    <t>350424199109267416</t>
  </si>
  <si>
    <t xml:space="preserve">	9030621020101000376093</t>
  </si>
  <si>
    <t xml:space="preserve">	6230362503017727092</t>
  </si>
  <si>
    <t>青塘村</t>
  </si>
  <si>
    <t>350424201208-青塘村</t>
  </si>
  <si>
    <t>罗增良</t>
  </si>
  <si>
    <t>350424198101261816</t>
  </si>
  <si>
    <t xml:space="preserve">	9030621020101000383910</t>
  </si>
  <si>
    <t xml:space="preserve">	6221840503038548965</t>
  </si>
  <si>
    <t>茜坑村</t>
  </si>
  <si>
    <t>350424201209-茜坑村</t>
  </si>
  <si>
    <t>雷增荣</t>
  </si>
  <si>
    <t>350424197104171838</t>
  </si>
  <si>
    <t xml:space="preserve">	9030621020101000384265</t>
  </si>
  <si>
    <t xml:space="preserve">	6221840503046641281</t>
  </si>
  <si>
    <t>龙耀进</t>
  </si>
  <si>
    <t>350424197612171818</t>
  </si>
  <si>
    <t xml:space="preserve">	9030621020101000386450</t>
  </si>
  <si>
    <t xml:space="preserve">	6230361103071226221</t>
  </si>
  <si>
    <t>肖家村</t>
  </si>
  <si>
    <t>350424201206-肖家村</t>
  </si>
  <si>
    <t>吴永能</t>
  </si>
  <si>
    <t>350424196510291814</t>
  </si>
  <si>
    <t xml:space="preserve">	9030621020101000386524</t>
  </si>
  <si>
    <t xml:space="preserve">	6221840503049130175</t>
  </si>
  <si>
    <t>肖建平</t>
  </si>
  <si>
    <t>350424198708091841</t>
  </si>
  <si>
    <t xml:space="preserve">	9030621020101000386843</t>
  </si>
  <si>
    <t xml:space="preserve">	6221840503049131520</t>
  </si>
  <si>
    <t>龙下窠村</t>
  </si>
  <si>
    <t>350424201207-龙下窠村</t>
  </si>
  <si>
    <t>龙富春</t>
  </si>
  <si>
    <t>350424197003221816</t>
  </si>
  <si>
    <t xml:space="preserve">	9030621020101000388316</t>
  </si>
  <si>
    <t xml:space="preserve">	6221840503046637495</t>
  </si>
  <si>
    <t>双虹村</t>
  </si>
  <si>
    <t>350424100203-双虹村</t>
  </si>
  <si>
    <t>翠江社</t>
  </si>
  <si>
    <t>谢显寿</t>
  </si>
  <si>
    <t>350424196312080039</t>
  </si>
  <si>
    <t xml:space="preserve">	9030621010101000420323</t>
  </si>
  <si>
    <t xml:space="preserve">	6221840503046624469</t>
  </si>
  <si>
    <t>中山村</t>
  </si>
  <si>
    <t>350424100201-中山村</t>
  </si>
  <si>
    <t>雷春荣</t>
  </si>
  <si>
    <t>35042419680303001X</t>
  </si>
  <si>
    <t xml:space="preserve">	9030621010101000420568</t>
  </si>
  <si>
    <t xml:space="preserve">	6221840503050336893</t>
  </si>
  <si>
    <t>小溪村</t>
  </si>
  <si>
    <t>350424100204-小溪村</t>
  </si>
  <si>
    <t>雷秀云</t>
  </si>
  <si>
    <t>350424197405011424</t>
  </si>
  <si>
    <t xml:space="preserve">	9030621010101000420249</t>
  </si>
  <si>
    <t xml:space="preserve">	6221840503050367690</t>
  </si>
  <si>
    <t>罗贤水</t>
  </si>
  <si>
    <t>350424196411050011</t>
  </si>
  <si>
    <t xml:space="preserve">	9030621010101000421071</t>
  </si>
  <si>
    <t xml:space="preserve">	6221840503050332819</t>
  </si>
  <si>
    <t>红卫村</t>
  </si>
  <si>
    <t>350424100202-红卫村</t>
  </si>
  <si>
    <t>童锦俊</t>
  </si>
  <si>
    <t>350424197711160030</t>
  </si>
  <si>
    <t xml:space="preserve">	9030621010101000420961</t>
  </si>
  <si>
    <t xml:space="preserve">	6221840503050346553</t>
  </si>
  <si>
    <t xml:space="preserve">	龚福生</t>
  </si>
  <si>
    <t>350424196405210015</t>
  </si>
  <si>
    <t xml:space="preserve">	9030621010101000265151</t>
  </si>
  <si>
    <t xml:space="preserve">	6221840503050343824</t>
  </si>
  <si>
    <t>大王村</t>
  </si>
  <si>
    <t>350424106217-大王村</t>
  </si>
  <si>
    <t>凤山社</t>
  </si>
  <si>
    <t xml:space="preserve">	王生老</t>
  </si>
  <si>
    <t>350424196605020558</t>
  </si>
  <si>
    <t xml:space="preserve">	9030617020101000333740</t>
  </si>
  <si>
    <t xml:space="preserve">	6221840503041549083</t>
  </si>
  <si>
    <t>田背村</t>
  </si>
  <si>
    <t>350424106221-田背村</t>
  </si>
  <si>
    <t>张有来</t>
  </si>
  <si>
    <t>35042419821130053X</t>
  </si>
  <si>
    <t xml:space="preserve">	9030617020101000334095</t>
  </si>
  <si>
    <t xml:space="preserve">	6221840503082269419</t>
  </si>
  <si>
    <t>孙坑村</t>
  </si>
  <si>
    <t>350424106213-孙坑村</t>
  </si>
  <si>
    <t>吴凤英</t>
  </si>
  <si>
    <t>35042419760223060X</t>
  </si>
  <si>
    <t xml:space="preserve">	9030617020101000333985</t>
  </si>
  <si>
    <t xml:space="preserve">	6221840503082259865</t>
  </si>
  <si>
    <t xml:space="preserve">	王兴晴</t>
  </si>
  <si>
    <t>350424195909170518</t>
  </si>
  <si>
    <t xml:space="preserve">	9030617020101000334488</t>
  </si>
  <si>
    <t xml:space="preserve">	6221840503054238475</t>
  </si>
  <si>
    <t>赤岭村</t>
  </si>
  <si>
    <t>350424106216-赤岭村</t>
  </si>
  <si>
    <t>罗六妹</t>
  </si>
  <si>
    <t>35042419680602052X</t>
  </si>
  <si>
    <t xml:space="preserve">	9030617020101000335851</t>
  </si>
  <si>
    <t xml:space="preserve">	6221840503108693808</t>
  </si>
  <si>
    <t>王清秀</t>
  </si>
  <si>
    <t>350424196805050524</t>
  </si>
  <si>
    <t xml:space="preserve">	9030617020101000336280</t>
  </si>
  <si>
    <t xml:space="preserve">	6221840503108695738</t>
  </si>
  <si>
    <t>张小红</t>
  </si>
  <si>
    <t>350424198101200546</t>
  </si>
  <si>
    <t xml:space="preserve">	9030617020101000336354</t>
  </si>
  <si>
    <t xml:space="preserve">	6221840503054243715</t>
  </si>
  <si>
    <t>前进村</t>
  </si>
  <si>
    <t>350424209202-前进村</t>
  </si>
  <si>
    <t>河龙社</t>
  </si>
  <si>
    <t xml:space="preserve">	杨国丰</t>
  </si>
  <si>
    <t>35042419710529133X</t>
  </si>
  <si>
    <t xml:space="preserve">	9030622020101000387756</t>
  </si>
  <si>
    <t xml:space="preserve">	6221840503038607019</t>
  </si>
  <si>
    <t>店上村</t>
  </si>
  <si>
    <t>350424102211-店上村</t>
  </si>
  <si>
    <t>湖村社</t>
  </si>
  <si>
    <t>邱生伙</t>
  </si>
  <si>
    <t>350424197911120914</t>
  </si>
  <si>
    <t xml:space="preserve">	9030618010101000608527</t>
  </si>
  <si>
    <t xml:space="preserve">	6221840503105907573</t>
  </si>
  <si>
    <t>罗坑村</t>
  </si>
  <si>
    <t>350424106208-罗坑村</t>
  </si>
  <si>
    <t>淮土社</t>
  </si>
  <si>
    <t>李上明</t>
  </si>
  <si>
    <t>350424196004220538</t>
  </si>
  <si>
    <t xml:space="preserve">	9030617010101000501712</t>
  </si>
  <si>
    <t xml:space="preserve">	6221840503038516780</t>
  </si>
  <si>
    <t>寒谷村</t>
  </si>
  <si>
    <t>350424106220-寒谷村</t>
  </si>
  <si>
    <t>赖明珠</t>
  </si>
  <si>
    <t>35042419610815052X</t>
  </si>
  <si>
    <t xml:space="preserve">	9030617010101000502141</t>
  </si>
  <si>
    <t xml:space="preserve">	6221840503067082985</t>
  </si>
  <si>
    <t>张和平</t>
  </si>
  <si>
    <t>350424196702240536</t>
  </si>
  <si>
    <t xml:space="preserve">	9030617010101000502067</t>
  </si>
  <si>
    <t xml:space="preserve">	6221840503037487884</t>
  </si>
  <si>
    <t>磜下村</t>
  </si>
  <si>
    <t>350424106211-磜下村</t>
  </si>
  <si>
    <t>廖善剑</t>
  </si>
  <si>
    <t>350424198304180514</t>
  </si>
  <si>
    <t xml:space="preserve">	9030617010101000502215</t>
  </si>
  <si>
    <t xml:space="preserve">	6221840503054221208</t>
  </si>
  <si>
    <t>团结村</t>
  </si>
  <si>
    <t>350424106209-团结村</t>
  </si>
  <si>
    <t>罗发妹</t>
  </si>
  <si>
    <t>350424195909290528</t>
  </si>
  <si>
    <t xml:space="preserve">	9030617010101000502608</t>
  </si>
  <si>
    <t xml:space="preserve">	6221840503089282407</t>
  </si>
  <si>
    <t>孙水平</t>
  </si>
  <si>
    <t>350424197808240520</t>
  </si>
  <si>
    <t xml:space="preserve">	9030617010101000502460</t>
  </si>
  <si>
    <t xml:space="preserve">	6221840503038520451</t>
  </si>
  <si>
    <t>张爱金</t>
  </si>
  <si>
    <t>350424198202100536</t>
  </si>
  <si>
    <t xml:space="preserve">	9030617010101000502534</t>
  </si>
  <si>
    <t xml:space="preserve">	6221840503089281805</t>
  </si>
  <si>
    <t>徐尾秀</t>
  </si>
  <si>
    <t>362137197806101622</t>
  </si>
  <si>
    <t xml:space="preserve">	9030617010101000502386</t>
  </si>
  <si>
    <t xml:space="preserve">	6221840503038521426</t>
  </si>
  <si>
    <t>竹园村</t>
  </si>
  <si>
    <t>350424106210-竹园村</t>
  </si>
  <si>
    <t xml:space="preserve">	王旺容</t>
  </si>
  <si>
    <t>350424197908090515</t>
  </si>
  <si>
    <t xml:space="preserve">	9030617010101000378566</t>
  </si>
  <si>
    <t xml:space="preserve">	6230361103071221065</t>
  </si>
  <si>
    <t>湖头村</t>
  </si>
  <si>
    <t>350424202206-湖头村</t>
  </si>
  <si>
    <t>济村社</t>
  </si>
  <si>
    <t>张德林</t>
  </si>
  <si>
    <t>350424197101020815</t>
  </si>
  <si>
    <t xml:space="preserve">	9030624010101000401712</t>
  </si>
  <si>
    <t xml:space="preserve">	6221840503049956728</t>
  </si>
  <si>
    <t>济村</t>
  </si>
  <si>
    <t>350424202201-济村</t>
  </si>
  <si>
    <t>黄遥伙</t>
  </si>
  <si>
    <t>350424197407130814</t>
  </si>
  <si>
    <t xml:space="preserve">	9030624010101000402534</t>
  </si>
  <si>
    <t xml:space="preserve">	6221840503038639798</t>
  </si>
  <si>
    <t>昆岗村</t>
  </si>
  <si>
    <t>350424202212-昆岗村</t>
  </si>
  <si>
    <t>巫扬坤</t>
  </si>
  <si>
    <t>350424197011040812</t>
  </si>
  <si>
    <t xml:space="preserve">	9030624010101000403111</t>
  </si>
  <si>
    <t xml:space="preserve">	6221840503049968814</t>
  </si>
  <si>
    <t>洋地村</t>
  </si>
  <si>
    <t>350424202205-洋地村</t>
  </si>
  <si>
    <t>吴元辉</t>
  </si>
  <si>
    <t>35042419730505083X</t>
  </si>
  <si>
    <t xml:space="preserve">	9030624010101000402853</t>
  </si>
  <si>
    <t xml:space="preserve">	6221840503049950176</t>
  </si>
  <si>
    <t>巫生旺</t>
  </si>
  <si>
    <t>350424197306110857</t>
  </si>
  <si>
    <t xml:space="preserve">	9030624010101000402927</t>
  </si>
  <si>
    <t xml:space="preserve">	6221840503049969309</t>
  </si>
  <si>
    <t>三村</t>
  </si>
  <si>
    <t>350424202208-三村</t>
  </si>
  <si>
    <t>曾显英</t>
  </si>
  <si>
    <t>350424198010060816</t>
  </si>
  <si>
    <t xml:space="preserve">	9030624010101000403037</t>
  </si>
  <si>
    <t xml:space="preserve">	6221840503049960217</t>
  </si>
  <si>
    <t>巫锡连</t>
  </si>
  <si>
    <t>350424196905280810</t>
  </si>
  <si>
    <t xml:space="preserve">	9030624010101000403504</t>
  </si>
  <si>
    <t xml:space="preserve">	6221840503046659119</t>
  </si>
  <si>
    <t>吴龙工</t>
  </si>
  <si>
    <t>350424197808140810</t>
  </si>
  <si>
    <t xml:space="preserve">	9030624010101000403823</t>
  </si>
  <si>
    <t xml:space="preserve">	6221840503038650852</t>
  </si>
  <si>
    <t>龙头村</t>
  </si>
  <si>
    <t>350424202209-龙头村</t>
  </si>
  <si>
    <t>张瑞鑫</t>
  </si>
  <si>
    <t>350424198403110810</t>
  </si>
  <si>
    <t xml:space="preserve">	9030624010101000404964</t>
  </si>
  <si>
    <t xml:space="preserve">	6221840503049962361</t>
  </si>
  <si>
    <t>吾家湖村</t>
  </si>
  <si>
    <t>350424202213-吾家湖村</t>
  </si>
  <si>
    <t>曾亿明</t>
  </si>
  <si>
    <t>350424199010190818</t>
  </si>
  <si>
    <t xml:space="preserve">	9030624010101000404890</t>
  </si>
  <si>
    <t xml:space="preserve">	6221840503046661743</t>
  </si>
  <si>
    <t>孙熙雄</t>
  </si>
  <si>
    <t>350424198811080817</t>
  </si>
  <si>
    <t>9030624010101000405786</t>
  </si>
  <si>
    <t>6221840503038638246</t>
  </si>
  <si>
    <t>曾显涛</t>
  </si>
  <si>
    <t>350424198604010832</t>
  </si>
  <si>
    <t xml:space="preserve">	9030624010101000288456</t>
  </si>
  <si>
    <t xml:space="preserve">	6221840503049960209</t>
  </si>
  <si>
    <t>罗家村</t>
  </si>
  <si>
    <t>350424202207-罗家村</t>
  </si>
  <si>
    <t>罗贤琦</t>
  </si>
  <si>
    <t>350424198803140816</t>
  </si>
  <si>
    <t xml:space="preserve">	9030624010101000288530</t>
  </si>
  <si>
    <t xml:space="preserve">	6221840503046655331</t>
  </si>
  <si>
    <t>吴茂宗</t>
  </si>
  <si>
    <t>350424197010190819</t>
  </si>
  <si>
    <t xml:space="preserve">	9030624010101000288849</t>
  </si>
  <si>
    <t xml:space="preserve">	9030624010100100040128</t>
  </si>
  <si>
    <t>武层村</t>
  </si>
  <si>
    <t>350424202203-武层村</t>
  </si>
  <si>
    <t>巫朝贵</t>
  </si>
  <si>
    <t>350424199210090811</t>
  </si>
  <si>
    <t xml:space="preserve">	9030624010101000288923</t>
  </si>
  <si>
    <t xml:space="preserve">	6221840503067161664</t>
  </si>
  <si>
    <t>罗明德</t>
  </si>
  <si>
    <t>350424196508030818</t>
  </si>
  <si>
    <t xml:space="preserve">	9030624010101000289033</t>
  </si>
  <si>
    <t xml:space="preserve">	6221840503046657626</t>
  </si>
  <si>
    <t>新田村</t>
  </si>
  <si>
    <t>350424202211-新田村</t>
  </si>
  <si>
    <t>曾立正</t>
  </si>
  <si>
    <t>35042419830207083X</t>
  </si>
  <si>
    <t xml:space="preserve">	9030624010101000289671</t>
  </si>
  <si>
    <t xml:space="preserve">	6230361103071230595</t>
  </si>
  <si>
    <t>桃金村</t>
  </si>
  <si>
    <t>350424103214-桃金村</t>
  </si>
  <si>
    <t>客家社</t>
  </si>
  <si>
    <t>张仁兴</t>
  </si>
  <si>
    <t>350424197608150352</t>
  </si>
  <si>
    <t xml:space="preserve">	9030612020101000362378</t>
  </si>
  <si>
    <t xml:space="preserve">	6221840503067023690</t>
  </si>
  <si>
    <t>南田村</t>
  </si>
  <si>
    <t>350424103220-南田村</t>
  </si>
  <si>
    <t>马前明</t>
  </si>
  <si>
    <t>350424196708080350</t>
  </si>
  <si>
    <t xml:space="preserve">	9030612020101000217594</t>
  </si>
  <si>
    <t xml:space="preserve">	6221840503049759270</t>
  </si>
  <si>
    <t>三坑村</t>
  </si>
  <si>
    <t>350424103216-三坑村</t>
  </si>
  <si>
    <t>张兴言</t>
  </si>
  <si>
    <t>350424198909170378</t>
  </si>
  <si>
    <t xml:space="preserve">	9030612020101000313727</t>
  </si>
  <si>
    <t xml:space="preserve">	6221840503049734927</t>
  </si>
  <si>
    <t>泉永村</t>
  </si>
  <si>
    <t>350424101209-泉永村</t>
  </si>
  <si>
    <t>泉上社</t>
  </si>
  <si>
    <t xml:space="preserve">	梁检生</t>
  </si>
  <si>
    <t>35042419711012021X</t>
  </si>
  <si>
    <t xml:space="preserve">	9030614010101000850785</t>
  </si>
  <si>
    <t xml:space="preserve">	6221840503049377404</t>
  </si>
  <si>
    <t xml:space="preserve">	黄红燕</t>
  </si>
  <si>
    <t>350424198912240226</t>
  </si>
  <si>
    <t xml:space="preserve">	9030614010101000853228</t>
  </si>
  <si>
    <t xml:space="preserve">	6221840503049376216</t>
  </si>
  <si>
    <t>谢新村</t>
  </si>
  <si>
    <t>350424101204-谢新村</t>
  </si>
  <si>
    <t xml:space="preserve">	郑来香</t>
  </si>
  <si>
    <t>350424198612240224</t>
  </si>
  <si>
    <t xml:space="preserve">	9030614010101000845449</t>
  </si>
  <si>
    <t xml:space="preserve">	6221840503049328647</t>
  </si>
  <si>
    <t>黄新村</t>
  </si>
  <si>
    <t>350424101207-黄新村</t>
  </si>
  <si>
    <t xml:space="preserve">	陈得福</t>
  </si>
  <si>
    <t>350424198909250212</t>
  </si>
  <si>
    <t xml:space="preserve">	9030614010101000846983</t>
  </si>
  <si>
    <t xml:space="preserve">	6230361103080586227</t>
  </si>
  <si>
    <t xml:space="preserve">	陈天生</t>
  </si>
  <si>
    <t>350424196708160211</t>
  </si>
  <si>
    <t xml:space="preserve">	9030614010101000846100</t>
  </si>
  <si>
    <t xml:space="preserve">	6221840503049344313</t>
  </si>
  <si>
    <t>新军村</t>
  </si>
  <si>
    <t>350424101211-新军村</t>
  </si>
  <si>
    <t xml:space="preserve">	温文志</t>
  </si>
  <si>
    <t>350424197303030739</t>
  </si>
  <si>
    <t xml:space="preserve">	9030614010101000846271</t>
  </si>
  <si>
    <t xml:space="preserve">	6221840503049397295</t>
  </si>
  <si>
    <t>延祥村</t>
  </si>
  <si>
    <t>350424101206-延祥村</t>
  </si>
  <si>
    <t xml:space="preserve">	官宗祥</t>
  </si>
  <si>
    <t>350424196610060239</t>
  </si>
  <si>
    <t xml:space="preserve">	9030614010101000846738</t>
  </si>
  <si>
    <t xml:space="preserve">	6230361103025607344</t>
  </si>
  <si>
    <t xml:space="preserve">	廖应雄</t>
  </si>
  <si>
    <t>350424196905250216</t>
  </si>
  <si>
    <t xml:space="preserve">	9030614010101000847093</t>
  </si>
  <si>
    <t xml:space="preserve">	6221840503049330700</t>
  </si>
  <si>
    <t>联群村</t>
  </si>
  <si>
    <t>350424101203-联群村</t>
  </si>
  <si>
    <t xml:space="preserve">	陈竹兰</t>
  </si>
  <si>
    <t>35042419710216022X</t>
  </si>
  <si>
    <t xml:space="preserve">	9030614010101000845768</t>
  </si>
  <si>
    <t xml:space="preserve">	6221840503049315479</t>
  </si>
  <si>
    <t xml:space="preserve">	邱蕃发</t>
  </si>
  <si>
    <t>35042419710714021X</t>
  </si>
  <si>
    <t xml:space="preserve">	9030614010101000846026</t>
  </si>
  <si>
    <t xml:space="preserve">	6221840503049384186</t>
  </si>
  <si>
    <t xml:space="preserve">	钟长春</t>
  </si>
  <si>
    <t>350424197111190236</t>
  </si>
  <si>
    <t xml:space="preserve">	9030614010101000845916</t>
  </si>
  <si>
    <t xml:space="preserve">	6221840503049356028</t>
  </si>
  <si>
    <t xml:space="preserve">	张细亮</t>
  </si>
  <si>
    <t>350424197309130212</t>
  </si>
  <si>
    <t xml:space="preserve">	9030614010101000846590</t>
  </si>
  <si>
    <t xml:space="preserve">	6221840503049399887</t>
  </si>
  <si>
    <t xml:space="preserve">	官旺根</t>
  </si>
  <si>
    <t>35042419890815021X</t>
  </si>
  <si>
    <t xml:space="preserve">	9030614010101000845842</t>
  </si>
  <si>
    <t xml:space="preserve">	6221840503049315255</t>
  </si>
  <si>
    <t>泉正村</t>
  </si>
  <si>
    <t>350424101208-泉正村</t>
  </si>
  <si>
    <t xml:space="preserve">	朱隆宾</t>
  </si>
  <si>
    <t>350424197102140237</t>
  </si>
  <si>
    <t xml:space="preserve">	9030614010101000847634</t>
  </si>
  <si>
    <t xml:space="preserve">	6221840503049359865</t>
  </si>
  <si>
    <t xml:space="preserve">	游谷金</t>
  </si>
  <si>
    <t>350424197308120215</t>
  </si>
  <si>
    <t xml:space="preserve">	9030614010101000847241</t>
  </si>
  <si>
    <t xml:space="preserve">	6221840503049370565</t>
  </si>
  <si>
    <t xml:space="preserve">	揭玖根</t>
  </si>
  <si>
    <t>350424197711230238</t>
  </si>
  <si>
    <t xml:space="preserve">	9030614010101000847879</t>
  </si>
  <si>
    <t xml:space="preserve">	6221840503049370953</t>
  </si>
  <si>
    <t xml:space="preserve">	吴绍湖</t>
  </si>
  <si>
    <t>35042419660304023X</t>
  </si>
  <si>
    <t xml:space="preserve">	9030614010101000847953</t>
  </si>
  <si>
    <t xml:space="preserve">	9030614010100100024861</t>
  </si>
  <si>
    <t xml:space="preserve">	胡金洪</t>
  </si>
  <si>
    <t>350424197411110218</t>
  </si>
  <si>
    <t xml:space="preserve">	9030614010101000847708</t>
  </si>
  <si>
    <t xml:space="preserve">	6221840503049350633</t>
  </si>
  <si>
    <t xml:space="preserve">	王日明</t>
  </si>
  <si>
    <t>350424196907190210</t>
  </si>
  <si>
    <t xml:space="preserve">	9030614010101000722922</t>
  </si>
  <si>
    <t xml:space="preserve">	6221840503067047111</t>
  </si>
  <si>
    <t>溪背畲族村</t>
  </si>
  <si>
    <t>350424103206-溪背畲族村</t>
  </si>
  <si>
    <t>石壁社</t>
  </si>
  <si>
    <t>张贤勇</t>
  </si>
  <si>
    <t>350424196902230316</t>
  </si>
  <si>
    <t xml:space="preserve">	9030612010101000155206</t>
  </si>
  <si>
    <t xml:space="preserve">	6221840503050642134</t>
  </si>
  <si>
    <t>下洋村</t>
  </si>
  <si>
    <t>350424108206-下洋村</t>
  </si>
  <si>
    <t>水茜社</t>
  </si>
  <si>
    <t>王成标</t>
  </si>
  <si>
    <t>350424199012031415</t>
  </si>
  <si>
    <t xml:space="preserve">	9030620010101001015790</t>
  </si>
  <si>
    <t xml:space="preserve">	6221840503102418491</t>
  </si>
  <si>
    <t>沿溪村</t>
  </si>
  <si>
    <t>350424108209-沿溪村</t>
  </si>
  <si>
    <t>赖加鹿</t>
  </si>
  <si>
    <t>350424196110011457</t>
  </si>
  <si>
    <t xml:space="preserve">	9030620010101001021606</t>
  </si>
  <si>
    <t xml:space="preserve">	6221840503038276401</t>
  </si>
  <si>
    <t>蕉坑村</t>
  </si>
  <si>
    <t>350424108208-蕉坑村</t>
  </si>
  <si>
    <t>游德文</t>
  </si>
  <si>
    <t>350424197304181416</t>
  </si>
  <si>
    <t xml:space="preserve">	9030620010101001021458</t>
  </si>
  <si>
    <t xml:space="preserve">	6221840503038268986</t>
  </si>
  <si>
    <t>杨城村</t>
  </si>
  <si>
    <t>350424108211-杨城村</t>
  </si>
  <si>
    <t>徐贵龙</t>
  </si>
  <si>
    <t>350424196905121414</t>
  </si>
  <si>
    <t xml:space="preserve">	9030620010101001032711</t>
  </si>
  <si>
    <t xml:space="preserve">	6221840503038321645</t>
  </si>
  <si>
    <t>张坊村</t>
  </si>
  <si>
    <t>350424108205-张坊村</t>
  </si>
  <si>
    <t>周正浪</t>
  </si>
  <si>
    <t>350424197110281435</t>
  </si>
  <si>
    <t xml:space="preserve">	9030620010101001032956</t>
  </si>
  <si>
    <t xml:space="preserve">	6221840503038247311</t>
  </si>
  <si>
    <t>安寨村</t>
  </si>
  <si>
    <t>350424108202-安寨村</t>
  </si>
  <si>
    <t>邱承琪</t>
  </si>
  <si>
    <t>350424196707121413</t>
  </si>
  <si>
    <t xml:space="preserve">	9030620010101001033140</t>
  </si>
  <si>
    <t xml:space="preserve">	6221840503038211887</t>
  </si>
  <si>
    <t>沿口村</t>
  </si>
  <si>
    <t>350424108210-沿口村</t>
  </si>
  <si>
    <t>曾光林</t>
  </si>
  <si>
    <t>350424197409271418</t>
  </si>
  <si>
    <t xml:space="preserve">	9030620010101001033066</t>
  </si>
  <si>
    <t xml:space="preserve">	6221840503038304757</t>
  </si>
  <si>
    <t>儒地村</t>
  </si>
  <si>
    <t>350424108215-儒地村</t>
  </si>
  <si>
    <t>谌仕钦</t>
  </si>
  <si>
    <t>350424197612311438</t>
  </si>
  <si>
    <t xml:space="preserve">	9030620010101001033926</t>
  </si>
  <si>
    <t xml:space="preserve">	6221840503038358324</t>
  </si>
  <si>
    <t>邱冬元</t>
  </si>
  <si>
    <t>350424198001161412</t>
  </si>
  <si>
    <t xml:space="preserve">	9030620010101001033385</t>
  </si>
  <si>
    <t xml:space="preserve">	6221840503067125388</t>
  </si>
  <si>
    <t>邱山村</t>
  </si>
  <si>
    <t>350424108213-邱山村</t>
  </si>
  <si>
    <t>陈远生</t>
  </si>
  <si>
    <t>350424198101171415</t>
  </si>
  <si>
    <t xml:space="preserve">	9030620010101001033852</t>
  </si>
  <si>
    <t>上谢村</t>
  </si>
  <si>
    <t>350424108203-上谢村</t>
  </si>
  <si>
    <t>谌光泉</t>
  </si>
  <si>
    <t>350424198501051412</t>
  </si>
  <si>
    <t xml:space="preserve">	9030620010101001033214</t>
  </si>
  <si>
    <t xml:space="preserve">	6221840503038233147</t>
  </si>
  <si>
    <t>庙前畲族村</t>
  </si>
  <si>
    <t>350424108214-庙前畲族村</t>
  </si>
  <si>
    <t>黄龙华</t>
  </si>
  <si>
    <t>360124196108200334</t>
  </si>
  <si>
    <t xml:space="preserve">	9030620010101001033459</t>
  </si>
  <si>
    <t xml:space="preserve">	6230361103071184875</t>
  </si>
  <si>
    <t>水茜村</t>
  </si>
  <si>
    <t>350424108201-水茜村</t>
  </si>
  <si>
    <t>邱仕银</t>
  </si>
  <si>
    <t>350424196302051410</t>
  </si>
  <si>
    <t xml:space="preserve">	9030620010101001034503</t>
  </si>
  <si>
    <t xml:space="preserve">	6221840503038201235</t>
  </si>
  <si>
    <t>棠地村</t>
  </si>
  <si>
    <t>350424108204-棠地村</t>
  </si>
  <si>
    <t>黄满根</t>
  </si>
  <si>
    <t>350424196404041416</t>
  </si>
  <si>
    <t xml:space="preserve">	9030620010101001039302</t>
  </si>
  <si>
    <t xml:space="preserve">	6221840503038244169</t>
  </si>
  <si>
    <t>下付村</t>
  </si>
  <si>
    <t>350424108207-下付村</t>
  </si>
  <si>
    <t>吴炉兴</t>
  </si>
  <si>
    <t>350424197111181436</t>
  </si>
  <si>
    <t xml:space="preserve">	9030620010101001039940</t>
  </si>
  <si>
    <t xml:space="preserve">	6221840503038264464</t>
  </si>
  <si>
    <t>赖石能</t>
  </si>
  <si>
    <t>350424197301271459</t>
  </si>
  <si>
    <t xml:space="preserve">	9030620010101001040023</t>
  </si>
  <si>
    <t xml:space="preserve">	6221840503038294875</t>
  </si>
  <si>
    <t>黄洪金</t>
  </si>
  <si>
    <t>350424197312091410</t>
  </si>
  <si>
    <t xml:space="preserve">	9030620010101000898660</t>
  </si>
  <si>
    <t xml:space="preserve">	6221840503038230622</t>
  </si>
  <si>
    <t>王尾金</t>
  </si>
  <si>
    <t>350424198103221447</t>
  </si>
  <si>
    <t xml:space="preserve">	9030620010101000911316</t>
  </si>
  <si>
    <t xml:space="preserve">	6221840503038258532</t>
  </si>
  <si>
    <t>练畲村</t>
  </si>
  <si>
    <t>350424208205-练畲村</t>
  </si>
  <si>
    <t>中沙社</t>
  </si>
  <si>
    <t>吴尾财</t>
  </si>
  <si>
    <t>350424196811011214</t>
  </si>
  <si>
    <t xml:space="preserve">	9030622010101000629063</t>
  </si>
  <si>
    <t xml:space="preserve">	6221840503041909378</t>
  </si>
  <si>
    <t>下沙畲族村</t>
  </si>
  <si>
    <t>350424208202-下沙畲族村</t>
  </si>
  <si>
    <t>张富生</t>
  </si>
  <si>
    <t>350424197401071219</t>
  </si>
  <si>
    <t xml:space="preserve">	9030622010101000628708</t>
  </si>
  <si>
    <t xml:space="preserve">	6221840503041894406</t>
  </si>
  <si>
    <t>中沙村</t>
  </si>
  <si>
    <t>350424208201-中沙村</t>
  </si>
  <si>
    <t>邹凤伙</t>
  </si>
  <si>
    <t>350424196910021223</t>
  </si>
  <si>
    <t xml:space="preserve">	9030622010101000630251</t>
  </si>
  <si>
    <t xml:space="preserve">	6221840503038571314</t>
  </si>
  <si>
    <t>叶坊村</t>
  </si>
  <si>
    <t>350424208209-叶坊村</t>
  </si>
  <si>
    <t>邱华子</t>
  </si>
  <si>
    <t>350424197906241236</t>
  </si>
  <si>
    <t xml:space="preserve">	9030622010101000630644</t>
  </si>
  <si>
    <t xml:space="preserve">	6221840503037934919</t>
  </si>
  <si>
    <t>黄宜栋</t>
  </si>
  <si>
    <t>350424197112121216</t>
  </si>
  <si>
    <t xml:space="preserve">	9030622010101000631540</t>
  </si>
  <si>
    <t xml:space="preserve">	6221840503067148786</t>
  </si>
  <si>
    <t>陈佛根</t>
  </si>
  <si>
    <t>350424197603061211</t>
  </si>
  <si>
    <t xml:space="preserve">	9030622010101000632043</t>
  </si>
  <si>
    <t xml:space="preserve">	6221840503038587674</t>
  </si>
  <si>
    <t>泗坑畲族村</t>
  </si>
  <si>
    <t>350424204207-泗坑畲族村</t>
  </si>
  <si>
    <t xml:space="preserve">	巫立清</t>
  </si>
  <si>
    <t>350424197112150711</t>
  </si>
  <si>
    <t xml:space="preserve">	9030612030101000292012</t>
  </si>
  <si>
    <t xml:space="preserve">	6221840503037913137</t>
  </si>
  <si>
    <t>方田村</t>
  </si>
  <si>
    <t>350424204201-方田村</t>
  </si>
  <si>
    <t xml:space="preserve">	邱能老</t>
  </si>
  <si>
    <t>350424197002210736</t>
  </si>
  <si>
    <t xml:space="preserve">	9030612030101000292895</t>
  </si>
  <si>
    <t xml:space="preserve">	6221840503041994248</t>
  </si>
  <si>
    <t>南城村</t>
  </si>
  <si>
    <t>350424204206-南城村</t>
  </si>
  <si>
    <t xml:space="preserve">	林扬生</t>
  </si>
  <si>
    <t>350424197502280714</t>
  </si>
  <si>
    <t xml:space="preserve">	9030612030101000293546</t>
  </si>
  <si>
    <t xml:space="preserve">	6230362503009608987</t>
  </si>
  <si>
    <t>岭下村</t>
  </si>
  <si>
    <t>350424204203-岭下村</t>
  </si>
  <si>
    <t>刘荣海</t>
  </si>
  <si>
    <t>350424197811180717</t>
  </si>
  <si>
    <t xml:space="preserve">	9030612030101000243925</t>
  </si>
  <si>
    <t xml:space="preserve">	6221840503037892224</t>
  </si>
  <si>
    <t>泗溪畲族村</t>
  </si>
  <si>
    <t>350424204204-泗溪畲族村</t>
  </si>
  <si>
    <t>廖永良</t>
  </si>
  <si>
    <t>350424198109180711</t>
  </si>
  <si>
    <t xml:space="preserve">	9030612030101000277817</t>
  </si>
  <si>
    <t xml:space="preserve">	6221840503037896696</t>
  </si>
  <si>
    <t>罗样其</t>
  </si>
  <si>
    <t>350424195912151318</t>
  </si>
  <si>
    <t>2017/02/22</t>
  </si>
  <si>
    <t>2019/02/21</t>
  </si>
  <si>
    <t>9030622020101000304672</t>
  </si>
  <si>
    <t>6221840503038605377</t>
  </si>
  <si>
    <t>潘立敬</t>
  </si>
  <si>
    <t>350424197608051434</t>
  </si>
  <si>
    <t>9030620010101000789778</t>
  </si>
  <si>
    <t>6221840503038248517</t>
  </si>
  <si>
    <t>徐连英</t>
  </si>
  <si>
    <t>350424196905032040</t>
  </si>
  <si>
    <t>9030616010101000179669</t>
  </si>
  <si>
    <t>9030616010100100326551</t>
  </si>
  <si>
    <t xml:space="preserve">	刘冬英</t>
  </si>
  <si>
    <t>350424196011040025</t>
  </si>
  <si>
    <t>9030621010101000439872</t>
  </si>
  <si>
    <t xml:space="preserve">	6221840503050366569</t>
  </si>
  <si>
    <t>伍锦华</t>
  </si>
  <si>
    <t>35042419690817161X</t>
  </si>
  <si>
    <t>9030619010101000721154</t>
  </si>
  <si>
    <t>6221840503082282313</t>
  </si>
  <si>
    <t>管福清</t>
  </si>
  <si>
    <t>350424197103171625</t>
  </si>
  <si>
    <t>9030619010101000721080</t>
  </si>
  <si>
    <t>6221840503054261618</t>
  </si>
  <si>
    <t xml:space="preserve">	黄头金</t>
  </si>
  <si>
    <t xml:space="preserve">	350424196807030834</t>
  </si>
  <si>
    <t xml:space="preserve">	9030624010101000428402</t>
  </si>
  <si>
    <t xml:space="preserve">	6221840503038643451</t>
  </si>
  <si>
    <t xml:space="preserve">	范土根</t>
  </si>
  <si>
    <t xml:space="preserve">	350424196611071415</t>
  </si>
  <si>
    <t xml:space="preserve">	9030620010101001103039</t>
  </si>
  <si>
    <t xml:space="preserve">	6221840503038237510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</si>
</sst>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9"/>
      <color rgb="FF000000"/>
      <name val="Tahoma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2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center"/>
    </xf>
  </cellStyleXfs>
  <cellXfs count="10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4" fontId="1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right" vertical="center"/>
    </xf>
    <xf numFmtId="0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2" borderId="1" xfId="5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14" fontId="9" fillId="2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right"/>
    </xf>
    <xf numFmtId="14" fontId="5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33" xfId="50"/>
    <cellStyle name="常规 3" xfId="51"/>
    <cellStyle name="常规 4" xfId="52"/>
    <cellStyle name="常规 5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7"/>
  <sheetViews>
    <sheetView workbookViewId="0">
      <selection activeCell="A1" sqref="A1"/>
    </sheetView>
  </sheetViews>
  <sheetFormatPr defaultColWidth="9" defaultRowHeight="13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89</v>
      </c>
    </row>
    <row r="170" spans="1:1">
      <c r="A170" t="s">
        <v>172</v>
      </c>
    </row>
    <row r="171" spans="1:1">
      <c r="A171" t="s">
        <v>173</v>
      </c>
    </row>
    <row r="172" spans="1:1">
      <c r="A172" t="s">
        <v>174</v>
      </c>
    </row>
    <row r="173" spans="1:1">
      <c r="A173" t="s">
        <v>175</v>
      </c>
    </row>
    <row r="174" spans="1:1">
      <c r="A174" t="s">
        <v>176</v>
      </c>
    </row>
    <row r="175" spans="1:1">
      <c r="A175" t="s">
        <v>177</v>
      </c>
    </row>
    <row r="176" spans="1:1">
      <c r="A176" t="s">
        <v>178</v>
      </c>
    </row>
    <row r="177" spans="1:1">
      <c r="A177" t="s">
        <v>179</v>
      </c>
    </row>
    <row r="178" spans="1:1">
      <c r="A178" t="s">
        <v>180</v>
      </c>
    </row>
    <row r="179" spans="1:1">
      <c r="A179" t="s">
        <v>181</v>
      </c>
    </row>
    <row r="180" spans="1:1">
      <c r="A180" t="s">
        <v>182</v>
      </c>
    </row>
    <row r="181" spans="1:1">
      <c r="A181" t="s">
        <v>183</v>
      </c>
    </row>
    <row r="182" spans="1:1">
      <c r="A182" t="s">
        <v>184</v>
      </c>
    </row>
    <row r="183" spans="1:1">
      <c r="A183" t="s">
        <v>185</v>
      </c>
    </row>
    <row r="184" spans="1:1">
      <c r="A184" t="s">
        <v>186</v>
      </c>
    </row>
    <row r="185" spans="1:1">
      <c r="A185" t="s">
        <v>187</v>
      </c>
    </row>
    <row r="186" spans="1:1">
      <c r="A186" t="s">
        <v>188</v>
      </c>
    </row>
    <row r="187" spans="1:1">
      <c r="A187" t="s">
        <v>189</v>
      </c>
    </row>
    <row r="188" spans="1:1">
      <c r="A188" t="s">
        <v>190</v>
      </c>
    </row>
    <row r="189" spans="1:1">
      <c r="A189" t="s">
        <v>191</v>
      </c>
    </row>
    <row r="190" spans="1:1">
      <c r="A190" t="s">
        <v>192</v>
      </c>
    </row>
    <row r="191" spans="1:1">
      <c r="A191" t="s">
        <v>179</v>
      </c>
    </row>
    <row r="192" spans="1:1">
      <c r="A192" t="s">
        <v>193</v>
      </c>
    </row>
    <row r="193" spans="1:1">
      <c r="A193" t="s">
        <v>194</v>
      </c>
    </row>
    <row r="194" spans="1:1">
      <c r="A194" t="s">
        <v>195</v>
      </c>
    </row>
    <row r="195" spans="1:1">
      <c r="A195" t="s">
        <v>196</v>
      </c>
    </row>
    <row r="196" spans="1:1">
      <c r="A196" t="s">
        <v>197</v>
      </c>
    </row>
    <row r="197" spans="1:1">
      <c r="A197" t="s">
        <v>198</v>
      </c>
    </row>
    <row r="198" spans="1:1">
      <c r="A198" t="s">
        <v>199</v>
      </c>
    </row>
    <row r="199" spans="1:1">
      <c r="A199" t="s">
        <v>200</v>
      </c>
    </row>
    <row r="200" spans="1:1">
      <c r="A200" t="s">
        <v>201</v>
      </c>
    </row>
    <row r="201" spans="1:1">
      <c r="A201" t="s">
        <v>202</v>
      </c>
    </row>
    <row r="202" spans="1:1">
      <c r="A202" t="s">
        <v>203</v>
      </c>
    </row>
    <row r="203" spans="1:1">
      <c r="A203" t="s">
        <v>204</v>
      </c>
    </row>
    <row r="204" spans="1:1">
      <c r="A204" t="s">
        <v>205</v>
      </c>
    </row>
    <row r="205" spans="1:1">
      <c r="A205" t="s">
        <v>206</v>
      </c>
    </row>
    <row r="206" spans="1:1">
      <c r="A206" t="s">
        <v>207</v>
      </c>
    </row>
    <row r="207" spans="1:1">
      <c r="A207" t="s">
        <v>208</v>
      </c>
    </row>
    <row r="208" spans="1:1">
      <c r="A208" t="s">
        <v>209</v>
      </c>
    </row>
    <row r="209" spans="1:1">
      <c r="A209" t="s">
        <v>210</v>
      </c>
    </row>
    <row r="210" spans="1:1">
      <c r="A210" t="s">
        <v>211</v>
      </c>
    </row>
    <row r="211" spans="1:1">
      <c r="A211" t="s">
        <v>212</v>
      </c>
    </row>
    <row r="212" spans="1:1">
      <c r="A212" t="s">
        <v>213</v>
      </c>
    </row>
    <row r="213" spans="1:1">
      <c r="A213" t="s">
        <v>214</v>
      </c>
    </row>
    <row r="214" spans="1:1">
      <c r="A214" t="s">
        <v>215</v>
      </c>
    </row>
    <row r="215" spans="1:1">
      <c r="A215" t="s">
        <v>216</v>
      </c>
    </row>
    <row r="216" spans="1:1">
      <c r="A216" t="s">
        <v>217</v>
      </c>
    </row>
    <row r="217" spans="1:1">
      <c r="A217" t="s">
        <v>218</v>
      </c>
    </row>
    <row r="218" spans="1:1">
      <c r="A218" t="s">
        <v>219</v>
      </c>
    </row>
    <row r="219" spans="1:1">
      <c r="A219" t="s">
        <v>220</v>
      </c>
    </row>
    <row r="220" spans="1:1">
      <c r="A220" t="s">
        <v>221</v>
      </c>
    </row>
    <row r="221" spans="1:1">
      <c r="A221" t="s">
        <v>222</v>
      </c>
    </row>
    <row r="222" spans="1:1">
      <c r="A222" t="s">
        <v>223</v>
      </c>
    </row>
    <row r="223" spans="1:1">
      <c r="A223" t="s">
        <v>224</v>
      </c>
    </row>
    <row r="224" spans="1:1">
      <c r="A224" t="s">
        <v>225</v>
      </c>
    </row>
    <row r="225" spans="1:1">
      <c r="A225" t="s">
        <v>226</v>
      </c>
    </row>
    <row r="226" spans="1:1">
      <c r="A226" t="s">
        <v>227</v>
      </c>
    </row>
    <row r="227" spans="1:1">
      <c r="A227" t="s">
        <v>228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M16" sqref="M16"/>
    </sheetView>
  </sheetViews>
  <sheetFormatPr defaultColWidth="9" defaultRowHeight="13.5"/>
  <cols>
    <col min="1" max="1" width="5.75" customWidth="1"/>
    <col min="2" max="2" width="18.5" customWidth="1"/>
    <col min="3" max="3" width="1.625" customWidth="1"/>
    <col min="4" max="4" width="6.25" hidden="1" customWidth="1"/>
    <col min="5" max="5" width="11.875" customWidth="1"/>
    <col min="6" max="6" width="8.75" customWidth="1"/>
    <col min="7" max="7" width="5.125" customWidth="1"/>
    <col min="8" max="8" width="14.875" customWidth="1"/>
    <col min="9" max="9" width="12" customWidth="1"/>
    <col min="10" max="10" width="11.75" customWidth="1"/>
    <col min="11" max="11" width="10.125" customWidth="1"/>
    <col min="12" max="12" width="8.875" customWidth="1"/>
    <col min="13" max="13" width="10.625" customWidth="1"/>
    <col min="14" max="14" width="10.125" customWidth="1"/>
    <col min="15" max="15" width="4.125" hidden="1" customWidth="1"/>
    <col min="16" max="16" width="9.375" customWidth="1"/>
    <col min="17" max="17" width="5.125" customWidth="1"/>
    <col min="18" max="18" width="14.25" customWidth="1"/>
  </cols>
  <sheetData>
    <row r="1" ht="25.5" spans="1:17">
      <c r="A1" s="88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ht="25.5" spans="1:17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ht="128.25" spans="1:17">
      <c r="A3" s="90" t="s">
        <v>233</v>
      </c>
      <c r="B3" s="90" t="s">
        <v>234</v>
      </c>
      <c r="C3" s="90" t="s">
        <v>235</v>
      </c>
      <c r="D3" s="91" t="s">
        <v>236</v>
      </c>
      <c r="E3" s="90" t="s">
        <v>237</v>
      </c>
      <c r="F3" s="90" t="s">
        <v>238</v>
      </c>
      <c r="G3" s="90" t="s">
        <v>239</v>
      </c>
      <c r="H3" s="90" t="s">
        <v>240</v>
      </c>
      <c r="I3" s="90" t="s">
        <v>241</v>
      </c>
      <c r="J3" s="90" t="s">
        <v>242</v>
      </c>
      <c r="K3" s="90" t="s">
        <v>243</v>
      </c>
      <c r="L3" s="90" t="s">
        <v>244</v>
      </c>
      <c r="M3" s="90" t="s">
        <v>245</v>
      </c>
      <c r="N3" s="90" t="s">
        <v>246</v>
      </c>
      <c r="O3" s="91" t="s">
        <v>247</v>
      </c>
      <c r="P3" s="90" t="s">
        <v>248</v>
      </c>
      <c r="Q3" s="90" t="s">
        <v>249</v>
      </c>
    </row>
    <row r="4" spans="1:18">
      <c r="A4" s="44">
        <v>1</v>
      </c>
      <c r="B4" s="92" t="s">
        <v>250</v>
      </c>
      <c r="C4" s="92"/>
      <c r="D4" s="92"/>
      <c r="E4" s="92"/>
      <c r="F4" s="92"/>
      <c r="G4" s="92"/>
      <c r="H4" s="92"/>
      <c r="I4" s="92"/>
      <c r="J4" s="92"/>
      <c r="K4" s="97">
        <f>SUM(K5:K9)</f>
        <v>250000</v>
      </c>
      <c r="L4" s="97"/>
      <c r="M4" s="92"/>
      <c r="N4" s="92"/>
      <c r="O4" s="92"/>
      <c r="P4" s="97">
        <f>SUM(P5:P9)</f>
        <v>2983.59</v>
      </c>
      <c r="Q4" s="92"/>
      <c r="R4" s="101"/>
    </row>
    <row r="5" s="1" customFormat="1" spans="1:18">
      <c r="A5" s="15">
        <v>2</v>
      </c>
      <c r="B5" s="16" t="s">
        <v>251</v>
      </c>
      <c r="C5" s="16" t="s">
        <v>252</v>
      </c>
      <c r="D5" s="17" t="s">
        <v>253</v>
      </c>
      <c r="E5" s="16" t="s">
        <v>254</v>
      </c>
      <c r="F5" s="16" t="s">
        <v>255</v>
      </c>
      <c r="G5" s="16" t="s">
        <v>1</v>
      </c>
      <c r="H5" s="16" t="s">
        <v>229</v>
      </c>
      <c r="I5" s="19" t="s">
        <v>256</v>
      </c>
      <c r="J5" s="19" t="s">
        <v>257</v>
      </c>
      <c r="K5" s="20">
        <v>50000</v>
      </c>
      <c r="L5" s="20">
        <v>4.75</v>
      </c>
      <c r="M5" s="19">
        <v>43545</v>
      </c>
      <c r="N5" s="19">
        <v>43636</v>
      </c>
      <c r="O5" s="17">
        <f>N5-M5+1</f>
        <v>92</v>
      </c>
      <c r="P5" s="20">
        <f>ROUND(L5/36000*K5*O5,2)</f>
        <v>606.94</v>
      </c>
      <c r="Q5" s="16"/>
      <c r="R5" s="26"/>
    </row>
    <row r="6" s="1" customFormat="1" spans="1:18">
      <c r="A6" s="44">
        <v>3</v>
      </c>
      <c r="B6" s="16" t="s">
        <v>251</v>
      </c>
      <c r="C6" s="16" t="s">
        <v>252</v>
      </c>
      <c r="D6" s="17" t="s">
        <v>253</v>
      </c>
      <c r="E6" s="16" t="s">
        <v>103</v>
      </c>
      <c r="F6" s="16" t="s">
        <v>258</v>
      </c>
      <c r="G6" s="16" t="s">
        <v>1</v>
      </c>
      <c r="H6" s="16" t="s">
        <v>229</v>
      </c>
      <c r="I6" s="19" t="s">
        <v>259</v>
      </c>
      <c r="J6" s="19" t="s">
        <v>260</v>
      </c>
      <c r="K6" s="20">
        <v>50000</v>
      </c>
      <c r="L6" s="20">
        <v>4.75</v>
      </c>
      <c r="M6" s="19">
        <v>43545</v>
      </c>
      <c r="N6" s="19">
        <v>43636</v>
      </c>
      <c r="O6" s="17">
        <f>N6-M6+1</f>
        <v>92</v>
      </c>
      <c r="P6" s="20">
        <f>ROUND(L6/36000*K6*O6,2)</f>
        <v>606.94</v>
      </c>
      <c r="Q6" s="16"/>
      <c r="R6" s="26"/>
    </row>
    <row r="7" s="1" customFormat="1" spans="1:18">
      <c r="A7" s="15">
        <v>4</v>
      </c>
      <c r="B7" s="16" t="s">
        <v>251</v>
      </c>
      <c r="C7" s="16" t="s">
        <v>252</v>
      </c>
      <c r="D7" s="17" t="s">
        <v>253</v>
      </c>
      <c r="E7" s="16" t="s">
        <v>106</v>
      </c>
      <c r="F7" s="16" t="s">
        <v>261</v>
      </c>
      <c r="G7" s="16" t="s">
        <v>1</v>
      </c>
      <c r="H7" s="16" t="s">
        <v>229</v>
      </c>
      <c r="I7" s="19" t="s">
        <v>262</v>
      </c>
      <c r="J7" s="19" t="s">
        <v>263</v>
      </c>
      <c r="K7" s="20">
        <v>50000</v>
      </c>
      <c r="L7" s="20">
        <v>4.75</v>
      </c>
      <c r="M7" s="19">
        <v>43545</v>
      </c>
      <c r="N7" s="19">
        <v>43636</v>
      </c>
      <c r="O7" s="17">
        <f>N7-M7+1</f>
        <v>92</v>
      </c>
      <c r="P7" s="20">
        <f>ROUND(L7/36000*K7*O7,2)</f>
        <v>606.94</v>
      </c>
      <c r="Q7" s="16"/>
      <c r="R7" s="26"/>
    </row>
    <row r="8" s="1" customFormat="1" spans="1:18">
      <c r="A8" s="44">
        <v>5</v>
      </c>
      <c r="B8" s="16" t="s">
        <v>251</v>
      </c>
      <c r="C8" s="16" t="s">
        <v>252</v>
      </c>
      <c r="D8" s="17" t="s">
        <v>253</v>
      </c>
      <c r="E8" s="16" t="s">
        <v>108</v>
      </c>
      <c r="F8" s="16" t="s">
        <v>264</v>
      </c>
      <c r="G8" s="16" t="s">
        <v>1</v>
      </c>
      <c r="H8" s="16" t="s">
        <v>229</v>
      </c>
      <c r="I8" s="19" t="s">
        <v>265</v>
      </c>
      <c r="J8" s="19" t="s">
        <v>266</v>
      </c>
      <c r="K8" s="20">
        <v>50000</v>
      </c>
      <c r="L8" s="20">
        <v>4.75</v>
      </c>
      <c r="M8" s="19">
        <v>43545</v>
      </c>
      <c r="N8" s="19">
        <v>43636</v>
      </c>
      <c r="O8" s="17">
        <f>N8-M8+1</f>
        <v>92</v>
      </c>
      <c r="P8" s="20">
        <f>ROUND(L8/36000*K8*O8,2)</f>
        <v>606.94</v>
      </c>
      <c r="Q8" s="16"/>
      <c r="R8" s="26"/>
    </row>
    <row r="9" s="1" customFormat="1" spans="1:18">
      <c r="A9" s="15">
        <v>6</v>
      </c>
      <c r="B9" s="16" t="s">
        <v>251</v>
      </c>
      <c r="C9" s="16" t="s">
        <v>252</v>
      </c>
      <c r="D9" s="17" t="s">
        <v>253</v>
      </c>
      <c r="E9" s="16" t="s">
        <v>267</v>
      </c>
      <c r="F9" s="16" t="s">
        <v>268</v>
      </c>
      <c r="G9" s="16" t="s">
        <v>1</v>
      </c>
      <c r="H9" s="16" t="s">
        <v>229</v>
      </c>
      <c r="I9" s="19" t="s">
        <v>269</v>
      </c>
      <c r="J9" s="19">
        <v>43725</v>
      </c>
      <c r="K9" s="20">
        <v>50000</v>
      </c>
      <c r="L9" s="20">
        <v>4.35</v>
      </c>
      <c r="M9" s="19">
        <v>43545</v>
      </c>
      <c r="N9" s="19">
        <v>43636</v>
      </c>
      <c r="O9" s="17">
        <f>N9-M9+1</f>
        <v>92</v>
      </c>
      <c r="P9" s="20">
        <f>ROUND(L9/36000*K9*O9,2)</f>
        <v>555.83</v>
      </c>
      <c r="Q9" s="16"/>
      <c r="R9" s="26"/>
    </row>
    <row r="10" s="1" customFormat="1" spans="1:17">
      <c r="A10" s="93"/>
      <c r="B10" s="94"/>
      <c r="C10" s="94"/>
      <c r="D10" s="95"/>
      <c r="E10" s="94"/>
      <c r="F10" s="94"/>
      <c r="G10" s="94"/>
      <c r="H10" s="94"/>
      <c r="I10" s="98"/>
      <c r="J10" s="98"/>
      <c r="K10" s="99"/>
      <c r="L10" s="99"/>
      <c r="M10" s="98"/>
      <c r="N10" s="98"/>
      <c r="O10" s="95"/>
      <c r="P10" s="99"/>
      <c r="Q10" s="94"/>
    </row>
    <row r="12" s="87" customFormat="1" spans="1:1">
      <c r="A12" s="96"/>
    </row>
    <row r="13" s="87" customFormat="1" spans="1:1">
      <c r="A13" s="96"/>
    </row>
    <row r="14" s="87" customFormat="1" spans="1:1">
      <c r="A14" s="96"/>
    </row>
    <row r="16" spans="11:11">
      <c r="K16" s="100"/>
    </row>
  </sheetData>
  <mergeCells count="1">
    <mergeCell ref="A1:Q1"/>
  </mergeCells>
  <dataValidations count="3">
    <dataValidation type="list" allowBlank="1" showErrorMessage="1" sqref="E4:E10">
      <formula1>COUNTY!$A$1:$A$227</formula1>
    </dataValidation>
    <dataValidation type="list" allowBlank="1" showErrorMessage="1" sqref="H4:H10">
      <formula1>DKRLX!$A$1:$A$3</formula1>
    </dataValidation>
    <dataValidation type="list" allowBlank="1" showErrorMessage="1" sqref="G4:G10">
      <formula1>XB!$A$1:$A$4</formula1>
    </dataValidation>
  </dataValidations>
  <printOptions horizontalCentered="1" verticalCentered="1"/>
  <pageMargins left="0.196527777777778" right="0.196527777777778" top="0.590277777777778" bottom="0.590277777777778" header="0.236111111111111" footer="0.236111111111111"/>
  <pageSetup paperSize="9" scale="90" orientation="landscape" horizontalDpi="600"/>
  <headerFooter>
    <oddFooter>&amp;C共&amp;P页第&amp;N页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2"/>
  <sheetViews>
    <sheetView tabSelected="1" workbookViewId="0">
      <selection activeCell="B7" sqref="B7"/>
    </sheetView>
  </sheetViews>
  <sheetFormatPr defaultColWidth="9" defaultRowHeight="13.5"/>
  <cols>
    <col min="1" max="1" width="5.625" style="62" customWidth="1"/>
    <col min="2" max="2" width="22" style="62" customWidth="1"/>
    <col min="3" max="3" width="0.25" style="62" hidden="1" customWidth="1"/>
    <col min="4" max="4" width="11.375" style="62" customWidth="1"/>
    <col min="5" max="5" width="8.375" style="62" customWidth="1"/>
    <col min="6" max="6" width="6" style="62" customWidth="1"/>
    <col min="7" max="7" width="14.625" style="62" customWidth="1"/>
    <col min="8" max="8" width="12" style="62" customWidth="1"/>
    <col min="9" max="9" width="11.875" style="64" customWidth="1"/>
    <col min="10" max="10" width="12.5" style="62" customWidth="1"/>
    <col min="11" max="11" width="7.625" style="62" customWidth="1"/>
    <col min="12" max="12" width="10.25" style="62" customWidth="1"/>
    <col min="13" max="13" width="10.25" style="64" hidden="1" customWidth="1"/>
    <col min="14" max="14" width="4.125" style="8" hidden="1" customWidth="1"/>
    <col min="15" max="15" width="9.375" style="62" customWidth="1"/>
    <col min="16" max="16" width="8.5" style="65" customWidth="1"/>
    <col min="17" max="17" width="10.5" style="62" customWidth="1"/>
    <col min="18" max="16384" width="9" style="62"/>
  </cols>
  <sheetData>
    <row r="1" ht="25.5" spans="1:16">
      <c r="A1" s="66" t="s">
        <v>232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1" customFormat="1" ht="34" customHeight="1" spans="1:16">
      <c r="A2" s="12" t="s">
        <v>233</v>
      </c>
      <c r="B2" s="12" t="s">
        <v>234</v>
      </c>
      <c r="C2" s="12" t="s">
        <v>235</v>
      </c>
      <c r="D2" s="12" t="s">
        <v>237</v>
      </c>
      <c r="E2" s="12" t="s">
        <v>238</v>
      </c>
      <c r="F2" s="12" t="s">
        <v>239</v>
      </c>
      <c r="G2" s="12" t="s">
        <v>240</v>
      </c>
      <c r="H2" s="12" t="s">
        <v>241</v>
      </c>
      <c r="I2" s="18" t="s">
        <v>242</v>
      </c>
      <c r="J2" s="12" t="s">
        <v>243</v>
      </c>
      <c r="K2" s="12" t="s">
        <v>244</v>
      </c>
      <c r="L2" s="12" t="s">
        <v>245</v>
      </c>
      <c r="M2" s="18" t="s">
        <v>246</v>
      </c>
      <c r="N2" s="14" t="s">
        <v>247</v>
      </c>
      <c r="O2" s="12" t="s">
        <v>248</v>
      </c>
      <c r="P2" s="12" t="s">
        <v>249</v>
      </c>
    </row>
    <row r="3" s="61" customFormat="1" spans="1:16">
      <c r="A3" s="15">
        <v>1</v>
      </c>
      <c r="B3" s="24" t="s">
        <v>250</v>
      </c>
      <c r="C3" s="24"/>
      <c r="D3" s="24"/>
      <c r="E3" s="24"/>
      <c r="F3" s="24"/>
      <c r="G3" s="24"/>
      <c r="H3" s="24"/>
      <c r="I3" s="68"/>
      <c r="J3" s="73">
        <f>SUM(J4:J350)</f>
        <v>7038400</v>
      </c>
      <c r="K3" s="73"/>
      <c r="L3" s="24"/>
      <c r="M3" s="68"/>
      <c r="N3" s="23"/>
      <c r="O3" s="73">
        <f>SUM(O4:O350)</f>
        <v>87016.0700000001</v>
      </c>
      <c r="P3" s="74"/>
    </row>
    <row r="4" s="61" customFormat="1" spans="1:17">
      <c r="A4" s="15">
        <v>2</v>
      </c>
      <c r="B4" s="24" t="s">
        <v>251</v>
      </c>
      <c r="C4" s="24" t="s">
        <v>252</v>
      </c>
      <c r="D4" s="24" t="s">
        <v>195</v>
      </c>
      <c r="E4" s="24" t="s">
        <v>270</v>
      </c>
      <c r="F4" s="24" t="s">
        <v>1</v>
      </c>
      <c r="G4" s="24" t="s">
        <v>229</v>
      </c>
      <c r="H4" s="68" t="s">
        <v>271</v>
      </c>
      <c r="I4" s="68">
        <v>43622</v>
      </c>
      <c r="J4" s="73">
        <v>10000</v>
      </c>
      <c r="K4" s="73">
        <v>4.35</v>
      </c>
      <c r="L4" s="68">
        <v>43545</v>
      </c>
      <c r="M4" s="68">
        <v>43620</v>
      </c>
      <c r="N4" s="23">
        <f>M4-L4</f>
        <v>75</v>
      </c>
      <c r="O4" s="73">
        <f>ROUND(K4/36000*J4*N4,2)</f>
        <v>90.63</v>
      </c>
      <c r="P4" s="74"/>
      <c r="Q4" s="77"/>
    </row>
    <row r="5" s="61" customFormat="1" spans="1:16">
      <c r="A5" s="15">
        <v>3</v>
      </c>
      <c r="B5" s="24" t="s">
        <v>251</v>
      </c>
      <c r="C5" s="24" t="s">
        <v>252</v>
      </c>
      <c r="D5" s="24" t="s">
        <v>163</v>
      </c>
      <c r="E5" s="24" t="s">
        <v>272</v>
      </c>
      <c r="F5" s="24" t="s">
        <v>1</v>
      </c>
      <c r="G5" s="24" t="s">
        <v>229</v>
      </c>
      <c r="H5" s="68" t="s">
        <v>273</v>
      </c>
      <c r="I5" s="68" t="s">
        <v>274</v>
      </c>
      <c r="J5" s="73">
        <v>10000</v>
      </c>
      <c r="K5" s="73">
        <v>4.35</v>
      </c>
      <c r="L5" s="68">
        <v>43545</v>
      </c>
      <c r="M5" s="68">
        <v>43557</v>
      </c>
      <c r="N5" s="23">
        <f t="shared" ref="N5:N7" si="0">M5-L5</f>
        <v>12</v>
      </c>
      <c r="O5" s="73">
        <f>ROUND(K5/36000*J5*N5,2)</f>
        <v>14.5</v>
      </c>
      <c r="P5" s="74"/>
    </row>
    <row r="6" s="62" customFormat="1" spans="1:16">
      <c r="A6" s="69">
        <v>4</v>
      </c>
      <c r="B6" s="70" t="s">
        <v>251</v>
      </c>
      <c r="C6" s="70" t="s">
        <v>252</v>
      </c>
      <c r="D6" s="71" t="s">
        <v>49</v>
      </c>
      <c r="E6" s="70" t="s">
        <v>275</v>
      </c>
      <c r="F6" s="70" t="s">
        <v>1</v>
      </c>
      <c r="G6" s="70" t="s">
        <v>229</v>
      </c>
      <c r="H6" s="72" t="s">
        <v>276</v>
      </c>
      <c r="I6" s="72" t="s">
        <v>277</v>
      </c>
      <c r="J6" s="75">
        <v>50000</v>
      </c>
      <c r="K6" s="75">
        <v>4.75</v>
      </c>
      <c r="L6" s="72" t="s">
        <v>276</v>
      </c>
      <c r="M6" s="72" t="s">
        <v>277</v>
      </c>
      <c r="N6" s="71">
        <f t="shared" si="0"/>
        <v>621</v>
      </c>
      <c r="O6" s="75">
        <f>ROUND(K6/36000*J6*N6,2)</f>
        <v>4096.88</v>
      </c>
      <c r="P6" s="76"/>
    </row>
    <row r="7" s="62" customFormat="1" spans="1:16">
      <c r="A7" s="69">
        <v>5</v>
      </c>
      <c r="B7" s="70" t="s">
        <v>251</v>
      </c>
      <c r="C7" s="70" t="s">
        <v>252</v>
      </c>
      <c r="D7" s="71" t="s">
        <v>213</v>
      </c>
      <c r="E7" s="70" t="s">
        <v>278</v>
      </c>
      <c r="F7" s="70" t="s">
        <v>2</v>
      </c>
      <c r="G7" s="70" t="s">
        <v>229</v>
      </c>
      <c r="H7" s="72" t="s">
        <v>279</v>
      </c>
      <c r="I7" s="72" t="s">
        <v>280</v>
      </c>
      <c r="J7" s="75">
        <v>50000</v>
      </c>
      <c r="K7" s="75">
        <v>4.75</v>
      </c>
      <c r="L7" s="72">
        <v>43455</v>
      </c>
      <c r="M7" s="72">
        <v>43588</v>
      </c>
      <c r="N7" s="71">
        <f t="shared" si="0"/>
        <v>133</v>
      </c>
      <c r="O7" s="75">
        <f t="shared" ref="O7:O12" si="1">ROUND(K7/36000*J7*N7,2)</f>
        <v>877.43</v>
      </c>
      <c r="P7" s="76"/>
    </row>
    <row r="8" s="62" customFormat="1" spans="1:16">
      <c r="A8" s="69">
        <v>6</v>
      </c>
      <c r="B8" s="70" t="s">
        <v>251</v>
      </c>
      <c r="C8" s="70" t="s">
        <v>252</v>
      </c>
      <c r="D8" s="71" t="s">
        <v>145</v>
      </c>
      <c r="E8" s="70" t="s">
        <v>281</v>
      </c>
      <c r="F8" s="70" t="s">
        <v>2</v>
      </c>
      <c r="G8" s="70" t="s">
        <v>229</v>
      </c>
      <c r="H8" s="72">
        <v>43497</v>
      </c>
      <c r="I8" s="72">
        <v>44104</v>
      </c>
      <c r="J8" s="75">
        <v>30000</v>
      </c>
      <c r="K8" s="75">
        <v>4.75</v>
      </c>
      <c r="L8" s="72">
        <v>43497</v>
      </c>
      <c r="M8" s="72">
        <v>43636</v>
      </c>
      <c r="N8" s="71">
        <f t="shared" ref="N8:N12" si="2">M8-L8+1</f>
        <v>140</v>
      </c>
      <c r="O8" s="75">
        <f t="shared" si="1"/>
        <v>554.17</v>
      </c>
      <c r="P8" s="76"/>
    </row>
    <row r="9" s="62" customFormat="1" spans="1:16">
      <c r="A9" s="69">
        <v>7</v>
      </c>
      <c r="B9" s="70" t="s">
        <v>251</v>
      </c>
      <c r="C9" s="70" t="s">
        <v>252</v>
      </c>
      <c r="D9" s="71" t="s">
        <v>218</v>
      </c>
      <c r="E9" s="70" t="s">
        <v>282</v>
      </c>
      <c r="F9" s="70" t="s">
        <v>1</v>
      </c>
      <c r="G9" s="70" t="s">
        <v>229</v>
      </c>
      <c r="H9" s="72">
        <v>43539</v>
      </c>
      <c r="I9" s="72">
        <v>43904</v>
      </c>
      <c r="J9" s="75">
        <v>19600</v>
      </c>
      <c r="K9" s="75">
        <v>4.35</v>
      </c>
      <c r="L9" s="72">
        <v>43539</v>
      </c>
      <c r="M9" s="72">
        <v>43636</v>
      </c>
      <c r="N9" s="71">
        <f t="shared" si="2"/>
        <v>98</v>
      </c>
      <c r="O9" s="75">
        <f t="shared" si="1"/>
        <v>232.1</v>
      </c>
      <c r="P9" s="76"/>
    </row>
    <row r="10" s="62" customFormat="1" spans="1:16">
      <c r="A10" s="69">
        <v>8</v>
      </c>
      <c r="B10" s="70" t="s">
        <v>251</v>
      </c>
      <c r="C10" s="70" t="s">
        <v>252</v>
      </c>
      <c r="D10" s="71" t="s">
        <v>218</v>
      </c>
      <c r="E10" s="70" t="s">
        <v>283</v>
      </c>
      <c r="F10" s="70" t="s">
        <v>2</v>
      </c>
      <c r="G10" s="70" t="s">
        <v>229</v>
      </c>
      <c r="H10" s="72">
        <v>43539</v>
      </c>
      <c r="I10" s="72">
        <v>43904</v>
      </c>
      <c r="J10" s="75">
        <v>19000</v>
      </c>
      <c r="K10" s="75">
        <v>4.35</v>
      </c>
      <c r="L10" s="72">
        <v>43539</v>
      </c>
      <c r="M10" s="72">
        <v>43636</v>
      </c>
      <c r="N10" s="71">
        <f t="shared" si="2"/>
        <v>98</v>
      </c>
      <c r="O10" s="75">
        <f t="shared" si="1"/>
        <v>224.99</v>
      </c>
      <c r="P10" s="76"/>
    </row>
    <row r="11" s="62" customFormat="1" spans="1:16">
      <c r="A11" s="69">
        <v>9</v>
      </c>
      <c r="B11" s="70" t="s">
        <v>251</v>
      </c>
      <c r="C11" s="70" t="s">
        <v>252</v>
      </c>
      <c r="D11" s="70" t="s">
        <v>98</v>
      </c>
      <c r="E11" s="70" t="s">
        <v>284</v>
      </c>
      <c r="F11" s="70" t="s">
        <v>1</v>
      </c>
      <c r="G11" s="70" t="s">
        <v>229</v>
      </c>
      <c r="H11" s="72">
        <v>43607</v>
      </c>
      <c r="I11" s="72">
        <v>44156</v>
      </c>
      <c r="J11" s="75">
        <v>50000</v>
      </c>
      <c r="K11" s="75">
        <v>4.75</v>
      </c>
      <c r="L11" s="72">
        <v>43607</v>
      </c>
      <c r="M11" s="72">
        <v>43636</v>
      </c>
      <c r="N11" s="71">
        <f t="shared" si="2"/>
        <v>30</v>
      </c>
      <c r="O11" s="75">
        <f t="shared" si="1"/>
        <v>197.92</v>
      </c>
      <c r="P11" s="76"/>
    </row>
    <row r="12" s="62" customFormat="1" spans="1:16">
      <c r="A12" s="69">
        <v>10</v>
      </c>
      <c r="B12" s="70" t="s">
        <v>251</v>
      </c>
      <c r="C12" s="70" t="s">
        <v>252</v>
      </c>
      <c r="D12" s="70" t="s">
        <v>56</v>
      </c>
      <c r="E12" s="70" t="s">
        <v>285</v>
      </c>
      <c r="F12" s="70" t="s">
        <v>1</v>
      </c>
      <c r="G12" s="70" t="s">
        <v>229</v>
      </c>
      <c r="H12" s="72">
        <v>43591</v>
      </c>
      <c r="I12" s="72">
        <v>43950</v>
      </c>
      <c r="J12" s="75">
        <v>40000</v>
      </c>
      <c r="K12" s="75">
        <v>4.35</v>
      </c>
      <c r="L12" s="72">
        <v>43591</v>
      </c>
      <c r="M12" s="72">
        <v>43636</v>
      </c>
      <c r="N12" s="71">
        <f t="shared" si="2"/>
        <v>46</v>
      </c>
      <c r="O12" s="75">
        <f t="shared" si="1"/>
        <v>222.33</v>
      </c>
      <c r="P12" s="76"/>
    </row>
    <row r="13" s="61" customFormat="1" customHeight="1" spans="1:16">
      <c r="A13" s="15">
        <v>11</v>
      </c>
      <c r="B13" s="24" t="s">
        <v>251</v>
      </c>
      <c r="C13" s="24" t="s">
        <v>252</v>
      </c>
      <c r="D13" s="24" t="s">
        <v>42</v>
      </c>
      <c r="E13" s="24" t="s">
        <v>286</v>
      </c>
      <c r="F13" s="24" t="s">
        <v>1</v>
      </c>
      <c r="G13" s="24" t="s">
        <v>229</v>
      </c>
      <c r="H13" s="68" t="s">
        <v>287</v>
      </c>
      <c r="I13" s="68" t="s">
        <v>288</v>
      </c>
      <c r="J13" s="73">
        <v>50000</v>
      </c>
      <c r="K13" s="73">
        <v>4.75</v>
      </c>
      <c r="L13" s="68">
        <v>43545</v>
      </c>
      <c r="M13" s="68">
        <v>43636</v>
      </c>
      <c r="N13" s="23">
        <f t="shared" ref="N13:N46" si="3">M13-L13+1</f>
        <v>92</v>
      </c>
      <c r="O13" s="73">
        <f t="shared" ref="O13:O44" si="4">ROUND(K13/36000*J13*N13,2)</f>
        <v>606.94</v>
      </c>
      <c r="P13" s="74"/>
    </row>
    <row r="14" s="61" customFormat="1" spans="1:16">
      <c r="A14" s="15">
        <v>12</v>
      </c>
      <c r="B14" s="24" t="s">
        <v>251</v>
      </c>
      <c r="C14" s="24" t="s">
        <v>252</v>
      </c>
      <c r="D14" s="24" t="s">
        <v>34</v>
      </c>
      <c r="E14" s="24" t="s">
        <v>289</v>
      </c>
      <c r="F14" s="24" t="s">
        <v>1</v>
      </c>
      <c r="G14" s="24" t="s">
        <v>229</v>
      </c>
      <c r="H14" s="68" t="s">
        <v>290</v>
      </c>
      <c r="I14" s="68" t="s">
        <v>291</v>
      </c>
      <c r="J14" s="73">
        <v>50000</v>
      </c>
      <c r="K14" s="73">
        <v>4.75</v>
      </c>
      <c r="L14" s="68">
        <v>43545</v>
      </c>
      <c r="M14" s="68">
        <v>43636</v>
      </c>
      <c r="N14" s="23">
        <f t="shared" si="3"/>
        <v>92</v>
      </c>
      <c r="O14" s="73">
        <f t="shared" si="4"/>
        <v>606.94</v>
      </c>
      <c r="P14" s="74"/>
    </row>
    <row r="15" s="61" customFormat="1" spans="1:17">
      <c r="A15" s="15">
        <v>13</v>
      </c>
      <c r="B15" s="24" t="s">
        <v>251</v>
      </c>
      <c r="C15" s="24" t="s">
        <v>252</v>
      </c>
      <c r="D15" s="24" t="s">
        <v>35</v>
      </c>
      <c r="E15" s="24" t="s">
        <v>292</v>
      </c>
      <c r="F15" s="24" t="s">
        <v>2</v>
      </c>
      <c r="G15" s="24" t="s">
        <v>229</v>
      </c>
      <c r="H15" s="68" t="s">
        <v>290</v>
      </c>
      <c r="I15" s="68" t="s">
        <v>291</v>
      </c>
      <c r="J15" s="73">
        <v>50000</v>
      </c>
      <c r="K15" s="73">
        <v>4.75</v>
      </c>
      <c r="L15" s="68">
        <v>43545</v>
      </c>
      <c r="M15" s="68">
        <v>43636</v>
      </c>
      <c r="N15" s="23">
        <f t="shared" si="3"/>
        <v>92</v>
      </c>
      <c r="O15" s="73">
        <f t="shared" si="4"/>
        <v>606.94</v>
      </c>
      <c r="P15" s="74"/>
      <c r="Q15" s="77"/>
    </row>
    <row r="16" s="61" customFormat="1" spans="1:16">
      <c r="A16" s="15">
        <v>14</v>
      </c>
      <c r="B16" s="24" t="s">
        <v>251</v>
      </c>
      <c r="C16" s="24" t="s">
        <v>252</v>
      </c>
      <c r="D16" s="24" t="s">
        <v>34</v>
      </c>
      <c r="E16" s="24" t="s">
        <v>293</v>
      </c>
      <c r="F16" s="24" t="s">
        <v>1</v>
      </c>
      <c r="G16" s="24" t="s">
        <v>229</v>
      </c>
      <c r="H16" s="68" t="s">
        <v>290</v>
      </c>
      <c r="I16" s="68" t="s">
        <v>291</v>
      </c>
      <c r="J16" s="73">
        <v>50000</v>
      </c>
      <c r="K16" s="73">
        <v>4.75</v>
      </c>
      <c r="L16" s="68">
        <v>43545</v>
      </c>
      <c r="M16" s="68">
        <v>43636</v>
      </c>
      <c r="N16" s="23">
        <f t="shared" si="3"/>
        <v>92</v>
      </c>
      <c r="O16" s="73">
        <f t="shared" si="4"/>
        <v>606.94</v>
      </c>
      <c r="P16" s="74"/>
    </row>
    <row r="17" s="61" customFormat="1" spans="1:16">
      <c r="A17" s="15">
        <v>15</v>
      </c>
      <c r="B17" s="24" t="s">
        <v>251</v>
      </c>
      <c r="C17" s="24" t="s">
        <v>252</v>
      </c>
      <c r="D17" s="24" t="s">
        <v>40</v>
      </c>
      <c r="E17" s="24" t="s">
        <v>294</v>
      </c>
      <c r="F17" s="24" t="s">
        <v>1</v>
      </c>
      <c r="G17" s="24" t="s">
        <v>229</v>
      </c>
      <c r="H17" s="68" t="s">
        <v>290</v>
      </c>
      <c r="I17" s="68" t="s">
        <v>291</v>
      </c>
      <c r="J17" s="73">
        <v>50000</v>
      </c>
      <c r="K17" s="73">
        <v>4.75</v>
      </c>
      <c r="L17" s="68">
        <v>43545</v>
      </c>
      <c r="M17" s="68">
        <v>43636</v>
      </c>
      <c r="N17" s="23">
        <f t="shared" si="3"/>
        <v>92</v>
      </c>
      <c r="O17" s="73">
        <f t="shared" si="4"/>
        <v>606.94</v>
      </c>
      <c r="P17" s="74"/>
    </row>
    <row r="18" s="61" customFormat="1" spans="1:16">
      <c r="A18" s="15">
        <v>16</v>
      </c>
      <c r="B18" s="24" t="s">
        <v>251</v>
      </c>
      <c r="C18" s="24" t="s">
        <v>252</v>
      </c>
      <c r="D18" s="24" t="s">
        <v>43</v>
      </c>
      <c r="E18" s="24" t="s">
        <v>295</v>
      </c>
      <c r="F18" s="24" t="s">
        <v>1</v>
      </c>
      <c r="G18" s="24" t="s">
        <v>229</v>
      </c>
      <c r="H18" s="68" t="s">
        <v>290</v>
      </c>
      <c r="I18" s="68" t="s">
        <v>291</v>
      </c>
      <c r="J18" s="73">
        <v>50000</v>
      </c>
      <c r="K18" s="73">
        <v>4.75</v>
      </c>
      <c r="L18" s="68">
        <v>43545</v>
      </c>
      <c r="M18" s="68">
        <v>43636</v>
      </c>
      <c r="N18" s="23">
        <f t="shared" si="3"/>
        <v>92</v>
      </c>
      <c r="O18" s="73">
        <f t="shared" si="4"/>
        <v>606.94</v>
      </c>
      <c r="P18" s="74"/>
    </row>
    <row r="19" s="61" customFormat="1" spans="1:16">
      <c r="A19" s="15">
        <v>17</v>
      </c>
      <c r="B19" s="24" t="s">
        <v>251</v>
      </c>
      <c r="C19" s="24" t="s">
        <v>252</v>
      </c>
      <c r="D19" s="24" t="s">
        <v>34</v>
      </c>
      <c r="E19" s="24" t="s">
        <v>296</v>
      </c>
      <c r="F19" s="24" t="s">
        <v>1</v>
      </c>
      <c r="G19" s="24" t="s">
        <v>229</v>
      </c>
      <c r="H19" s="68" t="s">
        <v>290</v>
      </c>
      <c r="I19" s="68" t="s">
        <v>291</v>
      </c>
      <c r="J19" s="73">
        <v>50000</v>
      </c>
      <c r="K19" s="73">
        <v>4.75</v>
      </c>
      <c r="L19" s="68">
        <v>43545</v>
      </c>
      <c r="M19" s="68">
        <v>43636</v>
      </c>
      <c r="N19" s="23">
        <f t="shared" si="3"/>
        <v>92</v>
      </c>
      <c r="O19" s="73">
        <f t="shared" si="4"/>
        <v>606.94</v>
      </c>
      <c r="P19" s="74"/>
    </row>
    <row r="20" s="61" customFormat="1" spans="1:16">
      <c r="A20" s="15">
        <v>18</v>
      </c>
      <c r="B20" s="24" t="s">
        <v>251</v>
      </c>
      <c r="C20" s="24" t="s">
        <v>252</v>
      </c>
      <c r="D20" s="24" t="s">
        <v>39</v>
      </c>
      <c r="E20" s="24" t="s">
        <v>297</v>
      </c>
      <c r="F20" s="24" t="s">
        <v>1</v>
      </c>
      <c r="G20" s="24" t="s">
        <v>229</v>
      </c>
      <c r="H20" s="68" t="s">
        <v>290</v>
      </c>
      <c r="I20" s="68" t="s">
        <v>291</v>
      </c>
      <c r="J20" s="73">
        <v>50000</v>
      </c>
      <c r="K20" s="73">
        <v>4.75</v>
      </c>
      <c r="L20" s="68">
        <v>43545</v>
      </c>
      <c r="M20" s="68">
        <v>43636</v>
      </c>
      <c r="N20" s="23">
        <f t="shared" si="3"/>
        <v>92</v>
      </c>
      <c r="O20" s="73">
        <f t="shared" si="4"/>
        <v>606.94</v>
      </c>
      <c r="P20" s="74"/>
    </row>
    <row r="21" s="61" customFormat="1" spans="1:16">
      <c r="A21" s="15">
        <v>19</v>
      </c>
      <c r="B21" s="24" t="s">
        <v>251</v>
      </c>
      <c r="C21" s="24" t="s">
        <v>252</v>
      </c>
      <c r="D21" s="24" t="s">
        <v>45</v>
      </c>
      <c r="E21" s="24" t="s">
        <v>298</v>
      </c>
      <c r="F21" s="24" t="s">
        <v>1</v>
      </c>
      <c r="G21" s="24" t="s">
        <v>229</v>
      </c>
      <c r="H21" s="68" t="s">
        <v>299</v>
      </c>
      <c r="I21" s="68" t="s">
        <v>300</v>
      </c>
      <c r="J21" s="73">
        <v>50000</v>
      </c>
      <c r="K21" s="73">
        <v>4.75</v>
      </c>
      <c r="L21" s="68">
        <v>43545</v>
      </c>
      <c r="M21" s="68">
        <v>43636</v>
      </c>
      <c r="N21" s="23">
        <f t="shared" si="3"/>
        <v>92</v>
      </c>
      <c r="O21" s="73">
        <f t="shared" si="4"/>
        <v>606.94</v>
      </c>
      <c r="P21" s="74"/>
    </row>
    <row r="22" s="61" customFormat="1" spans="1:16">
      <c r="A22" s="15">
        <v>20</v>
      </c>
      <c r="B22" s="24" t="s">
        <v>251</v>
      </c>
      <c r="C22" s="24" t="s">
        <v>252</v>
      </c>
      <c r="D22" s="24" t="s">
        <v>221</v>
      </c>
      <c r="E22" s="24" t="s">
        <v>301</v>
      </c>
      <c r="F22" s="24" t="s">
        <v>1</v>
      </c>
      <c r="G22" s="24" t="s">
        <v>229</v>
      </c>
      <c r="H22" s="68">
        <v>43433</v>
      </c>
      <c r="I22" s="68">
        <v>44163</v>
      </c>
      <c r="J22" s="73">
        <v>30000</v>
      </c>
      <c r="K22" s="73">
        <v>4.75</v>
      </c>
      <c r="L22" s="68">
        <v>43545</v>
      </c>
      <c r="M22" s="68">
        <v>43636</v>
      </c>
      <c r="N22" s="23">
        <f t="shared" si="3"/>
        <v>92</v>
      </c>
      <c r="O22" s="73">
        <f t="shared" si="4"/>
        <v>364.17</v>
      </c>
      <c r="P22" s="74"/>
    </row>
    <row r="23" s="61" customFormat="1" spans="1:16">
      <c r="A23" s="15">
        <v>21</v>
      </c>
      <c r="B23" s="24" t="s">
        <v>251</v>
      </c>
      <c r="C23" s="24" t="s">
        <v>252</v>
      </c>
      <c r="D23" s="24" t="s">
        <v>8</v>
      </c>
      <c r="E23" s="24" t="s">
        <v>302</v>
      </c>
      <c r="F23" s="24" t="s">
        <v>1</v>
      </c>
      <c r="G23" s="24" t="s">
        <v>229</v>
      </c>
      <c r="H23" s="68">
        <v>43433</v>
      </c>
      <c r="I23" s="68">
        <v>44163</v>
      </c>
      <c r="J23" s="73">
        <v>50000</v>
      </c>
      <c r="K23" s="73">
        <v>4.75</v>
      </c>
      <c r="L23" s="68">
        <v>43545</v>
      </c>
      <c r="M23" s="68">
        <v>43636</v>
      </c>
      <c r="N23" s="23">
        <f t="shared" si="3"/>
        <v>92</v>
      </c>
      <c r="O23" s="73">
        <f t="shared" si="4"/>
        <v>606.94</v>
      </c>
      <c r="P23" s="74"/>
    </row>
    <row r="24" s="61" customFormat="1" spans="1:16">
      <c r="A24" s="15">
        <v>22</v>
      </c>
      <c r="B24" s="24" t="s">
        <v>251</v>
      </c>
      <c r="C24" s="24" t="s">
        <v>252</v>
      </c>
      <c r="D24" s="24" t="s">
        <v>218</v>
      </c>
      <c r="E24" s="24" t="s">
        <v>303</v>
      </c>
      <c r="F24" s="24" t="s">
        <v>1</v>
      </c>
      <c r="G24" s="24" t="s">
        <v>229</v>
      </c>
      <c r="H24" s="68">
        <v>43433</v>
      </c>
      <c r="I24" s="68">
        <v>44163</v>
      </c>
      <c r="J24" s="73">
        <v>50000</v>
      </c>
      <c r="K24" s="73">
        <v>4.75</v>
      </c>
      <c r="L24" s="68">
        <v>43545</v>
      </c>
      <c r="M24" s="68">
        <v>43636</v>
      </c>
      <c r="N24" s="23">
        <f t="shared" si="3"/>
        <v>92</v>
      </c>
      <c r="O24" s="73">
        <f t="shared" si="4"/>
        <v>606.94</v>
      </c>
      <c r="P24" s="74"/>
    </row>
    <row r="25" s="61" customFormat="1" spans="1:16">
      <c r="A25" s="15">
        <v>23</v>
      </c>
      <c r="B25" s="24" t="s">
        <v>251</v>
      </c>
      <c r="C25" s="24" t="s">
        <v>252</v>
      </c>
      <c r="D25" s="24" t="s">
        <v>6</v>
      </c>
      <c r="E25" s="24" t="s">
        <v>304</v>
      </c>
      <c r="F25" s="24" t="s">
        <v>1</v>
      </c>
      <c r="G25" s="24" t="s">
        <v>229</v>
      </c>
      <c r="H25" s="68">
        <v>43434</v>
      </c>
      <c r="I25" s="68">
        <v>44164</v>
      </c>
      <c r="J25" s="73">
        <v>20000</v>
      </c>
      <c r="K25" s="73">
        <v>4.75</v>
      </c>
      <c r="L25" s="68">
        <v>43545</v>
      </c>
      <c r="M25" s="68">
        <v>43636</v>
      </c>
      <c r="N25" s="23">
        <f t="shared" si="3"/>
        <v>92</v>
      </c>
      <c r="O25" s="73">
        <f t="shared" si="4"/>
        <v>242.78</v>
      </c>
      <c r="P25" s="74"/>
    </row>
    <row r="26" s="61" customFormat="1" spans="1:16">
      <c r="A26" s="15">
        <v>24</v>
      </c>
      <c r="B26" s="24" t="s">
        <v>251</v>
      </c>
      <c r="C26" s="24" t="s">
        <v>252</v>
      </c>
      <c r="D26" s="24" t="s">
        <v>228</v>
      </c>
      <c r="E26" s="24" t="s">
        <v>305</v>
      </c>
      <c r="F26" s="24" t="s">
        <v>1</v>
      </c>
      <c r="G26" s="24" t="s">
        <v>229</v>
      </c>
      <c r="H26" s="68">
        <v>43434</v>
      </c>
      <c r="I26" s="68">
        <v>44164</v>
      </c>
      <c r="J26" s="73">
        <v>30000</v>
      </c>
      <c r="K26" s="73">
        <v>4.75</v>
      </c>
      <c r="L26" s="68">
        <v>43545</v>
      </c>
      <c r="M26" s="68">
        <v>43636</v>
      </c>
      <c r="N26" s="23">
        <f t="shared" si="3"/>
        <v>92</v>
      </c>
      <c r="O26" s="73">
        <f t="shared" si="4"/>
        <v>364.17</v>
      </c>
      <c r="P26" s="74"/>
    </row>
    <row r="27" s="61" customFormat="1" spans="1:16">
      <c r="A27" s="15">
        <v>25</v>
      </c>
      <c r="B27" s="24" t="s">
        <v>251</v>
      </c>
      <c r="C27" s="24" t="s">
        <v>252</v>
      </c>
      <c r="D27" s="24" t="s">
        <v>221</v>
      </c>
      <c r="E27" s="24" t="s">
        <v>306</v>
      </c>
      <c r="F27" s="24" t="s">
        <v>1</v>
      </c>
      <c r="G27" s="24" t="s">
        <v>229</v>
      </c>
      <c r="H27" s="68">
        <v>43434</v>
      </c>
      <c r="I27" s="68">
        <v>44164</v>
      </c>
      <c r="J27" s="73">
        <v>30000</v>
      </c>
      <c r="K27" s="73">
        <v>4.75</v>
      </c>
      <c r="L27" s="68">
        <v>43545</v>
      </c>
      <c r="M27" s="68">
        <v>43636</v>
      </c>
      <c r="N27" s="23">
        <f t="shared" si="3"/>
        <v>92</v>
      </c>
      <c r="O27" s="73">
        <f t="shared" si="4"/>
        <v>364.17</v>
      </c>
      <c r="P27" s="74"/>
    </row>
    <row r="28" s="61" customFormat="1" spans="1:16">
      <c r="A28" s="15">
        <v>26</v>
      </c>
      <c r="B28" s="24" t="s">
        <v>251</v>
      </c>
      <c r="C28" s="24" t="s">
        <v>252</v>
      </c>
      <c r="D28" s="24" t="s">
        <v>307</v>
      </c>
      <c r="E28" s="24" t="s">
        <v>308</v>
      </c>
      <c r="F28" s="24" t="s">
        <v>1</v>
      </c>
      <c r="G28" s="24" t="s">
        <v>229</v>
      </c>
      <c r="H28" s="68">
        <v>43434</v>
      </c>
      <c r="I28" s="68">
        <v>44164</v>
      </c>
      <c r="J28" s="73">
        <v>50000</v>
      </c>
      <c r="K28" s="73">
        <v>4.75</v>
      </c>
      <c r="L28" s="68">
        <v>43545</v>
      </c>
      <c r="M28" s="68">
        <v>43636</v>
      </c>
      <c r="N28" s="23">
        <f t="shared" si="3"/>
        <v>92</v>
      </c>
      <c r="O28" s="73">
        <f t="shared" si="4"/>
        <v>606.94</v>
      </c>
      <c r="P28" s="74"/>
    </row>
    <row r="29" s="61" customFormat="1" spans="1:16">
      <c r="A29" s="15">
        <v>27</v>
      </c>
      <c r="B29" s="24" t="s">
        <v>251</v>
      </c>
      <c r="C29" s="24" t="s">
        <v>252</v>
      </c>
      <c r="D29" s="23" t="s">
        <v>6</v>
      </c>
      <c r="E29" s="24" t="s">
        <v>309</v>
      </c>
      <c r="F29" s="24" t="s">
        <v>1</v>
      </c>
      <c r="G29" s="24" t="s">
        <v>229</v>
      </c>
      <c r="H29" s="68">
        <v>43441</v>
      </c>
      <c r="I29" s="68">
        <v>44171</v>
      </c>
      <c r="J29" s="73">
        <v>20000</v>
      </c>
      <c r="K29" s="73">
        <v>4.75</v>
      </c>
      <c r="L29" s="68">
        <v>43545</v>
      </c>
      <c r="M29" s="68">
        <v>43636</v>
      </c>
      <c r="N29" s="23">
        <f t="shared" si="3"/>
        <v>92</v>
      </c>
      <c r="O29" s="73">
        <f t="shared" si="4"/>
        <v>242.78</v>
      </c>
      <c r="P29" s="74"/>
    </row>
    <row r="30" s="61" customFormat="1" spans="1:16">
      <c r="A30" s="15">
        <v>28</v>
      </c>
      <c r="B30" s="24" t="s">
        <v>251</v>
      </c>
      <c r="C30" s="24" t="s">
        <v>252</v>
      </c>
      <c r="D30" s="23" t="s">
        <v>6</v>
      </c>
      <c r="E30" s="24" t="s">
        <v>310</v>
      </c>
      <c r="F30" s="24" t="s">
        <v>1</v>
      </c>
      <c r="G30" s="24" t="s">
        <v>229</v>
      </c>
      <c r="H30" s="68">
        <v>43441</v>
      </c>
      <c r="I30" s="68">
        <v>44165</v>
      </c>
      <c r="J30" s="73">
        <v>20000</v>
      </c>
      <c r="K30" s="73">
        <v>4.75</v>
      </c>
      <c r="L30" s="68">
        <v>43545</v>
      </c>
      <c r="M30" s="68">
        <v>43636</v>
      </c>
      <c r="N30" s="23">
        <f t="shared" si="3"/>
        <v>92</v>
      </c>
      <c r="O30" s="73">
        <f t="shared" si="4"/>
        <v>242.78</v>
      </c>
      <c r="P30" s="74"/>
    </row>
    <row r="31" s="61" customFormat="1" spans="1:16">
      <c r="A31" s="15">
        <v>29</v>
      </c>
      <c r="B31" s="24" t="s">
        <v>251</v>
      </c>
      <c r="C31" s="24" t="s">
        <v>252</v>
      </c>
      <c r="D31" s="23" t="s">
        <v>10</v>
      </c>
      <c r="E31" s="24" t="s">
        <v>311</v>
      </c>
      <c r="F31" s="24" t="s">
        <v>1</v>
      </c>
      <c r="G31" s="24" t="s">
        <v>229</v>
      </c>
      <c r="H31" s="68">
        <v>43441</v>
      </c>
      <c r="I31" s="68">
        <v>44171</v>
      </c>
      <c r="J31" s="73">
        <v>30000</v>
      </c>
      <c r="K31" s="73">
        <v>4.75</v>
      </c>
      <c r="L31" s="68">
        <v>43545</v>
      </c>
      <c r="M31" s="68">
        <v>43636</v>
      </c>
      <c r="N31" s="23">
        <f t="shared" si="3"/>
        <v>92</v>
      </c>
      <c r="O31" s="73">
        <f t="shared" si="4"/>
        <v>364.17</v>
      </c>
      <c r="P31" s="74"/>
    </row>
    <row r="32" s="61" customFormat="1" spans="1:16">
      <c r="A32" s="15">
        <v>30</v>
      </c>
      <c r="B32" s="24" t="s">
        <v>251</v>
      </c>
      <c r="C32" s="24" t="s">
        <v>252</v>
      </c>
      <c r="D32" s="23" t="s">
        <v>10</v>
      </c>
      <c r="E32" s="24" t="s">
        <v>312</v>
      </c>
      <c r="F32" s="24" t="s">
        <v>1</v>
      </c>
      <c r="G32" s="24" t="s">
        <v>229</v>
      </c>
      <c r="H32" s="68">
        <v>43441</v>
      </c>
      <c r="I32" s="68">
        <v>44171</v>
      </c>
      <c r="J32" s="73">
        <v>40000</v>
      </c>
      <c r="K32" s="73">
        <v>4.75</v>
      </c>
      <c r="L32" s="68">
        <v>43545</v>
      </c>
      <c r="M32" s="68">
        <v>43636</v>
      </c>
      <c r="N32" s="23">
        <f t="shared" si="3"/>
        <v>92</v>
      </c>
      <c r="O32" s="73">
        <f t="shared" si="4"/>
        <v>485.56</v>
      </c>
      <c r="P32" s="74"/>
    </row>
    <row r="33" s="61" customFormat="1" spans="1:16">
      <c r="A33" s="15">
        <v>31</v>
      </c>
      <c r="B33" s="24" t="s">
        <v>251</v>
      </c>
      <c r="C33" s="24" t="s">
        <v>252</v>
      </c>
      <c r="D33" s="23" t="s">
        <v>224</v>
      </c>
      <c r="E33" s="24" t="s">
        <v>313</v>
      </c>
      <c r="F33" s="24" t="s">
        <v>1</v>
      </c>
      <c r="G33" s="24" t="s">
        <v>229</v>
      </c>
      <c r="H33" s="68">
        <v>43441</v>
      </c>
      <c r="I33" s="68">
        <v>44171</v>
      </c>
      <c r="J33" s="73">
        <v>40000</v>
      </c>
      <c r="K33" s="73">
        <v>4.75</v>
      </c>
      <c r="L33" s="68">
        <v>43545</v>
      </c>
      <c r="M33" s="68">
        <v>43636</v>
      </c>
      <c r="N33" s="23">
        <f t="shared" si="3"/>
        <v>92</v>
      </c>
      <c r="O33" s="73">
        <f t="shared" si="4"/>
        <v>485.56</v>
      </c>
      <c r="P33" s="74"/>
    </row>
    <row r="34" s="61" customFormat="1" spans="1:16">
      <c r="A34" s="15">
        <v>32</v>
      </c>
      <c r="B34" s="24" t="s">
        <v>251</v>
      </c>
      <c r="C34" s="24" t="s">
        <v>252</v>
      </c>
      <c r="D34" s="23" t="s">
        <v>4</v>
      </c>
      <c r="E34" s="24" t="s">
        <v>314</v>
      </c>
      <c r="F34" s="24" t="s">
        <v>1</v>
      </c>
      <c r="G34" s="24" t="s">
        <v>229</v>
      </c>
      <c r="H34" s="68">
        <v>43441</v>
      </c>
      <c r="I34" s="68">
        <v>44171</v>
      </c>
      <c r="J34" s="73">
        <v>50000</v>
      </c>
      <c r="K34" s="73">
        <v>4.75</v>
      </c>
      <c r="L34" s="68">
        <v>43545</v>
      </c>
      <c r="M34" s="68">
        <v>43636</v>
      </c>
      <c r="N34" s="23">
        <f t="shared" si="3"/>
        <v>92</v>
      </c>
      <c r="O34" s="73">
        <f t="shared" si="4"/>
        <v>606.94</v>
      </c>
      <c r="P34" s="74"/>
    </row>
    <row r="35" s="61" customFormat="1" spans="1:17">
      <c r="A35" s="15">
        <v>33</v>
      </c>
      <c r="B35" s="24" t="s">
        <v>251</v>
      </c>
      <c r="C35" s="24" t="s">
        <v>252</v>
      </c>
      <c r="D35" s="23" t="s">
        <v>224</v>
      </c>
      <c r="E35" s="24" t="s">
        <v>315</v>
      </c>
      <c r="F35" s="24" t="s">
        <v>1</v>
      </c>
      <c r="G35" s="24" t="s">
        <v>229</v>
      </c>
      <c r="H35" s="68">
        <v>43441</v>
      </c>
      <c r="I35" s="68">
        <v>44171</v>
      </c>
      <c r="J35" s="73">
        <v>50000</v>
      </c>
      <c r="K35" s="73">
        <v>4.75</v>
      </c>
      <c r="L35" s="68">
        <v>43545</v>
      </c>
      <c r="M35" s="68">
        <v>43636</v>
      </c>
      <c r="N35" s="23">
        <f t="shared" si="3"/>
        <v>92</v>
      </c>
      <c r="O35" s="73">
        <f t="shared" si="4"/>
        <v>606.94</v>
      </c>
      <c r="P35" s="74"/>
      <c r="Q35" s="77"/>
    </row>
    <row r="36" s="61" customFormat="1" spans="1:16">
      <c r="A36" s="15">
        <v>34</v>
      </c>
      <c r="B36" s="24" t="s">
        <v>251</v>
      </c>
      <c r="C36" s="24" t="s">
        <v>252</v>
      </c>
      <c r="D36" s="24" t="s">
        <v>221</v>
      </c>
      <c r="E36" s="24" t="s">
        <v>316</v>
      </c>
      <c r="F36" s="24" t="s">
        <v>1</v>
      </c>
      <c r="G36" s="24" t="s">
        <v>229</v>
      </c>
      <c r="H36" s="68">
        <v>43441</v>
      </c>
      <c r="I36" s="68">
        <v>44171</v>
      </c>
      <c r="J36" s="73">
        <v>50000</v>
      </c>
      <c r="K36" s="73">
        <v>4.75</v>
      </c>
      <c r="L36" s="68">
        <v>43545</v>
      </c>
      <c r="M36" s="68">
        <v>43636</v>
      </c>
      <c r="N36" s="23">
        <f t="shared" si="3"/>
        <v>92</v>
      </c>
      <c r="O36" s="73">
        <f t="shared" si="4"/>
        <v>606.94</v>
      </c>
      <c r="P36" s="74"/>
    </row>
    <row r="37" s="61" customFormat="1" spans="1:16">
      <c r="A37" s="15">
        <v>35</v>
      </c>
      <c r="B37" s="24" t="s">
        <v>251</v>
      </c>
      <c r="C37" s="24" t="s">
        <v>252</v>
      </c>
      <c r="D37" s="24" t="s">
        <v>7</v>
      </c>
      <c r="E37" s="24" t="s">
        <v>317</v>
      </c>
      <c r="F37" s="24" t="s">
        <v>1</v>
      </c>
      <c r="G37" s="24" t="s">
        <v>229</v>
      </c>
      <c r="H37" s="68">
        <v>43442</v>
      </c>
      <c r="I37" s="68">
        <v>44172</v>
      </c>
      <c r="J37" s="73">
        <v>30000</v>
      </c>
      <c r="K37" s="73">
        <v>4.75</v>
      </c>
      <c r="L37" s="68">
        <v>43545</v>
      </c>
      <c r="M37" s="68">
        <v>43636</v>
      </c>
      <c r="N37" s="23">
        <f t="shared" si="3"/>
        <v>92</v>
      </c>
      <c r="O37" s="73">
        <f t="shared" si="4"/>
        <v>364.17</v>
      </c>
      <c r="P37" s="74"/>
    </row>
    <row r="38" s="61" customFormat="1" spans="1:16">
      <c r="A38" s="15">
        <v>36</v>
      </c>
      <c r="B38" s="24" t="s">
        <v>251</v>
      </c>
      <c r="C38" s="24" t="s">
        <v>252</v>
      </c>
      <c r="D38" s="24" t="s">
        <v>7</v>
      </c>
      <c r="E38" s="24" t="s">
        <v>318</v>
      </c>
      <c r="F38" s="24" t="s">
        <v>1</v>
      </c>
      <c r="G38" s="24" t="s">
        <v>229</v>
      </c>
      <c r="H38" s="68">
        <v>43442</v>
      </c>
      <c r="I38" s="68">
        <v>44172</v>
      </c>
      <c r="J38" s="73">
        <v>30000</v>
      </c>
      <c r="K38" s="73">
        <v>4.75</v>
      </c>
      <c r="L38" s="68">
        <v>43545</v>
      </c>
      <c r="M38" s="68">
        <v>43636</v>
      </c>
      <c r="N38" s="23">
        <f t="shared" si="3"/>
        <v>92</v>
      </c>
      <c r="O38" s="73">
        <f t="shared" si="4"/>
        <v>364.17</v>
      </c>
      <c r="P38" s="74"/>
    </row>
    <row r="39" s="61" customFormat="1" spans="1:16">
      <c r="A39" s="15">
        <v>37</v>
      </c>
      <c r="B39" s="24" t="s">
        <v>251</v>
      </c>
      <c r="C39" s="24" t="s">
        <v>252</v>
      </c>
      <c r="D39" s="24" t="s">
        <v>307</v>
      </c>
      <c r="E39" s="24" t="s">
        <v>319</v>
      </c>
      <c r="F39" s="24" t="s">
        <v>1</v>
      </c>
      <c r="G39" s="24" t="s">
        <v>229</v>
      </c>
      <c r="H39" s="68">
        <v>43443</v>
      </c>
      <c r="I39" s="68">
        <v>43806</v>
      </c>
      <c r="J39" s="73">
        <v>30000</v>
      </c>
      <c r="K39" s="73">
        <v>4.35</v>
      </c>
      <c r="L39" s="68">
        <v>43545</v>
      </c>
      <c r="M39" s="68">
        <v>43636</v>
      </c>
      <c r="N39" s="23">
        <f t="shared" si="3"/>
        <v>92</v>
      </c>
      <c r="O39" s="73">
        <f t="shared" si="4"/>
        <v>333.5</v>
      </c>
      <c r="P39" s="74"/>
    </row>
    <row r="40" s="61" customFormat="1" spans="1:16">
      <c r="A40" s="15">
        <v>38</v>
      </c>
      <c r="B40" s="24" t="s">
        <v>251</v>
      </c>
      <c r="C40" s="24" t="s">
        <v>252</v>
      </c>
      <c r="D40" s="23" t="s">
        <v>217</v>
      </c>
      <c r="E40" s="24" t="s">
        <v>320</v>
      </c>
      <c r="F40" s="24" t="s">
        <v>2</v>
      </c>
      <c r="G40" s="24" t="s">
        <v>229</v>
      </c>
      <c r="H40" s="68">
        <v>43443</v>
      </c>
      <c r="I40" s="68">
        <v>44165</v>
      </c>
      <c r="J40" s="73">
        <v>50000</v>
      </c>
      <c r="K40" s="73">
        <v>4.75</v>
      </c>
      <c r="L40" s="68">
        <v>43545</v>
      </c>
      <c r="M40" s="68">
        <v>43636</v>
      </c>
      <c r="N40" s="23">
        <f t="shared" si="3"/>
        <v>92</v>
      </c>
      <c r="O40" s="73">
        <f t="shared" si="4"/>
        <v>606.94</v>
      </c>
      <c r="P40" s="74"/>
    </row>
    <row r="41" s="61" customFormat="1" spans="1:16">
      <c r="A41" s="15">
        <v>39</v>
      </c>
      <c r="B41" s="24" t="s">
        <v>251</v>
      </c>
      <c r="C41" s="24" t="s">
        <v>252</v>
      </c>
      <c r="D41" s="24" t="s">
        <v>10</v>
      </c>
      <c r="E41" s="24" t="s">
        <v>321</v>
      </c>
      <c r="F41" s="24" t="s">
        <v>1</v>
      </c>
      <c r="G41" s="24" t="s">
        <v>229</v>
      </c>
      <c r="H41" s="68">
        <v>43443</v>
      </c>
      <c r="I41" s="68">
        <v>44165</v>
      </c>
      <c r="J41" s="73">
        <v>50000</v>
      </c>
      <c r="K41" s="73">
        <v>4.75</v>
      </c>
      <c r="L41" s="68">
        <v>43545</v>
      </c>
      <c r="M41" s="68">
        <v>43636</v>
      </c>
      <c r="N41" s="23">
        <f t="shared" si="3"/>
        <v>92</v>
      </c>
      <c r="O41" s="73">
        <f t="shared" si="4"/>
        <v>606.94</v>
      </c>
      <c r="P41" s="74"/>
    </row>
    <row r="42" s="61" customFormat="1" spans="1:16">
      <c r="A42" s="15">
        <v>40</v>
      </c>
      <c r="B42" s="24" t="s">
        <v>251</v>
      </c>
      <c r="C42" s="24" t="s">
        <v>252</v>
      </c>
      <c r="D42" s="24" t="s">
        <v>322</v>
      </c>
      <c r="E42" s="24" t="s">
        <v>323</v>
      </c>
      <c r="F42" s="24" t="s">
        <v>1</v>
      </c>
      <c r="G42" s="24" t="s">
        <v>229</v>
      </c>
      <c r="H42" s="68">
        <v>43443</v>
      </c>
      <c r="I42" s="68">
        <v>44165</v>
      </c>
      <c r="J42" s="73">
        <v>50000</v>
      </c>
      <c r="K42" s="73">
        <v>4.75</v>
      </c>
      <c r="L42" s="68">
        <v>43545</v>
      </c>
      <c r="M42" s="68">
        <v>43636</v>
      </c>
      <c r="N42" s="23">
        <f t="shared" si="3"/>
        <v>92</v>
      </c>
      <c r="O42" s="73">
        <f t="shared" si="4"/>
        <v>606.94</v>
      </c>
      <c r="P42" s="74"/>
    </row>
    <row r="43" s="61" customFormat="1" spans="1:17">
      <c r="A43" s="15">
        <v>41</v>
      </c>
      <c r="B43" s="24" t="s">
        <v>251</v>
      </c>
      <c r="C43" s="24" t="s">
        <v>252</v>
      </c>
      <c r="D43" s="24" t="s">
        <v>218</v>
      </c>
      <c r="E43" s="24" t="s">
        <v>324</v>
      </c>
      <c r="F43" s="24" t="s">
        <v>2</v>
      </c>
      <c r="G43" s="24" t="s">
        <v>229</v>
      </c>
      <c r="H43" s="68">
        <v>43444</v>
      </c>
      <c r="I43" s="68">
        <v>44165</v>
      </c>
      <c r="J43" s="73">
        <v>50000</v>
      </c>
      <c r="K43" s="73">
        <v>4.75</v>
      </c>
      <c r="L43" s="68">
        <v>43545</v>
      </c>
      <c r="M43" s="68">
        <v>43636</v>
      </c>
      <c r="N43" s="23">
        <f t="shared" si="3"/>
        <v>92</v>
      </c>
      <c r="O43" s="73">
        <f t="shared" si="4"/>
        <v>606.94</v>
      </c>
      <c r="P43" s="74"/>
      <c r="Q43" s="77"/>
    </row>
    <row r="44" s="61" customFormat="1" spans="1:16">
      <c r="A44" s="15">
        <v>42</v>
      </c>
      <c r="B44" s="24" t="s">
        <v>251</v>
      </c>
      <c r="C44" s="24" t="s">
        <v>252</v>
      </c>
      <c r="D44" s="24" t="s">
        <v>219</v>
      </c>
      <c r="E44" s="24" t="s">
        <v>325</v>
      </c>
      <c r="F44" s="24" t="s">
        <v>1</v>
      </c>
      <c r="G44" s="24" t="s">
        <v>229</v>
      </c>
      <c r="H44" s="68">
        <v>43451</v>
      </c>
      <c r="I44" s="68">
        <v>44165</v>
      </c>
      <c r="J44" s="73">
        <v>30000</v>
      </c>
      <c r="K44" s="73">
        <v>4.75</v>
      </c>
      <c r="L44" s="68">
        <v>43545</v>
      </c>
      <c r="M44" s="68">
        <v>43636</v>
      </c>
      <c r="N44" s="23">
        <f t="shared" si="3"/>
        <v>92</v>
      </c>
      <c r="O44" s="73">
        <f t="shared" si="4"/>
        <v>364.17</v>
      </c>
      <c r="P44" s="74"/>
    </row>
    <row r="45" s="61" customFormat="1" spans="1:16">
      <c r="A45" s="15">
        <v>43</v>
      </c>
      <c r="B45" s="24" t="s">
        <v>251</v>
      </c>
      <c r="C45" s="24" t="s">
        <v>252</v>
      </c>
      <c r="D45" s="24" t="s">
        <v>218</v>
      </c>
      <c r="E45" s="24" t="s">
        <v>326</v>
      </c>
      <c r="F45" s="24" t="s">
        <v>1</v>
      </c>
      <c r="G45" s="24" t="s">
        <v>229</v>
      </c>
      <c r="H45" s="68">
        <v>43456</v>
      </c>
      <c r="I45" s="68">
        <v>43789</v>
      </c>
      <c r="J45" s="73">
        <v>9800</v>
      </c>
      <c r="K45" s="73">
        <v>4.35</v>
      </c>
      <c r="L45" s="68">
        <v>43545</v>
      </c>
      <c r="M45" s="68">
        <v>43636</v>
      </c>
      <c r="N45" s="23">
        <f t="shared" si="3"/>
        <v>92</v>
      </c>
      <c r="O45" s="73">
        <f t="shared" ref="O45:O74" si="5">ROUND(K45/36000*J45*N45,2)</f>
        <v>108.94</v>
      </c>
      <c r="P45" s="74"/>
    </row>
    <row r="46" s="61" customFormat="1" spans="1:17">
      <c r="A46" s="15">
        <v>44</v>
      </c>
      <c r="B46" s="24" t="s">
        <v>251</v>
      </c>
      <c r="C46" s="24" t="s">
        <v>252</v>
      </c>
      <c r="D46" s="24" t="s">
        <v>322</v>
      </c>
      <c r="E46" s="24" t="s">
        <v>327</v>
      </c>
      <c r="F46" s="24" t="s">
        <v>1</v>
      </c>
      <c r="G46" s="24" t="s">
        <v>229</v>
      </c>
      <c r="H46" s="68" t="s">
        <v>328</v>
      </c>
      <c r="I46" s="68" t="s">
        <v>329</v>
      </c>
      <c r="J46" s="73">
        <v>50000</v>
      </c>
      <c r="K46" s="73">
        <v>4.75</v>
      </c>
      <c r="L46" s="68">
        <v>43545</v>
      </c>
      <c r="M46" s="68">
        <v>43636</v>
      </c>
      <c r="N46" s="23">
        <f t="shared" si="3"/>
        <v>92</v>
      </c>
      <c r="O46" s="73">
        <f t="shared" si="5"/>
        <v>606.94</v>
      </c>
      <c r="P46" s="74"/>
      <c r="Q46" s="77"/>
    </row>
    <row r="47" s="61" customFormat="1" spans="1:16">
      <c r="A47" s="15">
        <v>45</v>
      </c>
      <c r="B47" s="24" t="s">
        <v>251</v>
      </c>
      <c r="C47" s="24" t="s">
        <v>252</v>
      </c>
      <c r="D47" s="24" t="s">
        <v>210</v>
      </c>
      <c r="E47" s="24" t="s">
        <v>330</v>
      </c>
      <c r="F47" s="24" t="s">
        <v>1</v>
      </c>
      <c r="G47" s="24" t="s">
        <v>229</v>
      </c>
      <c r="H47" s="68">
        <v>43406</v>
      </c>
      <c r="I47" s="68">
        <v>43746</v>
      </c>
      <c r="J47" s="73">
        <v>20000</v>
      </c>
      <c r="K47" s="73">
        <v>4.35</v>
      </c>
      <c r="L47" s="68">
        <v>43545</v>
      </c>
      <c r="M47" s="68">
        <v>43636</v>
      </c>
      <c r="N47" s="23">
        <f t="shared" ref="N47:N79" si="6">M47-L47+1</f>
        <v>92</v>
      </c>
      <c r="O47" s="73">
        <f t="shared" si="5"/>
        <v>222.33</v>
      </c>
      <c r="P47" s="74"/>
    </row>
    <row r="48" s="61" customFormat="1" spans="1:16">
      <c r="A48" s="15">
        <v>46</v>
      </c>
      <c r="B48" s="24" t="s">
        <v>251</v>
      </c>
      <c r="C48" s="24" t="s">
        <v>252</v>
      </c>
      <c r="D48" s="24" t="s">
        <v>211</v>
      </c>
      <c r="E48" s="24" t="s">
        <v>331</v>
      </c>
      <c r="F48" s="24" t="s">
        <v>1</v>
      </c>
      <c r="G48" s="24" t="s">
        <v>229</v>
      </c>
      <c r="H48" s="68">
        <v>43455</v>
      </c>
      <c r="I48" s="68">
        <v>43819</v>
      </c>
      <c r="J48" s="73">
        <v>50000</v>
      </c>
      <c r="K48" s="73">
        <v>4.35</v>
      </c>
      <c r="L48" s="68">
        <v>43545</v>
      </c>
      <c r="M48" s="68">
        <v>43636</v>
      </c>
      <c r="N48" s="23">
        <f t="shared" si="6"/>
        <v>92</v>
      </c>
      <c r="O48" s="73">
        <f t="shared" si="5"/>
        <v>555.83</v>
      </c>
      <c r="P48" s="74"/>
    </row>
    <row r="49" s="61" customFormat="1" spans="1:16">
      <c r="A49" s="15">
        <v>47</v>
      </c>
      <c r="B49" s="24" t="s">
        <v>251</v>
      </c>
      <c r="C49" s="24" t="s">
        <v>252</v>
      </c>
      <c r="D49" s="24" t="s">
        <v>216</v>
      </c>
      <c r="E49" s="24" t="s">
        <v>332</v>
      </c>
      <c r="F49" s="24" t="s">
        <v>2</v>
      </c>
      <c r="G49" s="24" t="s">
        <v>229</v>
      </c>
      <c r="H49" s="68">
        <v>43455</v>
      </c>
      <c r="I49" s="68">
        <v>44185</v>
      </c>
      <c r="J49" s="73">
        <v>50000</v>
      </c>
      <c r="K49" s="73">
        <v>4.75</v>
      </c>
      <c r="L49" s="68">
        <v>43545</v>
      </c>
      <c r="M49" s="68">
        <v>43636</v>
      </c>
      <c r="N49" s="23">
        <f t="shared" si="6"/>
        <v>92</v>
      </c>
      <c r="O49" s="73">
        <f t="shared" si="5"/>
        <v>606.94</v>
      </c>
      <c r="P49" s="74"/>
    </row>
    <row r="50" s="61" customFormat="1" spans="1:16">
      <c r="A50" s="15">
        <v>48</v>
      </c>
      <c r="B50" s="24" t="s">
        <v>251</v>
      </c>
      <c r="C50" s="24" t="s">
        <v>252</v>
      </c>
      <c r="D50" s="24" t="s">
        <v>215</v>
      </c>
      <c r="E50" s="24" t="s">
        <v>333</v>
      </c>
      <c r="F50" s="24" t="s">
        <v>2</v>
      </c>
      <c r="G50" s="24" t="s">
        <v>229</v>
      </c>
      <c r="H50" s="68">
        <v>43455</v>
      </c>
      <c r="I50" s="68">
        <v>44185</v>
      </c>
      <c r="J50" s="73">
        <v>50000</v>
      </c>
      <c r="K50" s="73">
        <v>4.75</v>
      </c>
      <c r="L50" s="68">
        <v>43545</v>
      </c>
      <c r="M50" s="68">
        <v>43636</v>
      </c>
      <c r="N50" s="23">
        <f t="shared" si="6"/>
        <v>92</v>
      </c>
      <c r="O50" s="73">
        <f t="shared" si="5"/>
        <v>606.94</v>
      </c>
      <c r="P50" s="74"/>
    </row>
    <row r="51" s="61" customFormat="1" spans="1:16">
      <c r="A51" s="15">
        <v>49</v>
      </c>
      <c r="B51" s="24" t="s">
        <v>251</v>
      </c>
      <c r="C51" s="24" t="s">
        <v>252</v>
      </c>
      <c r="D51" s="24" t="s">
        <v>214</v>
      </c>
      <c r="E51" s="24" t="s">
        <v>334</v>
      </c>
      <c r="F51" s="24" t="s">
        <v>2</v>
      </c>
      <c r="G51" s="24" t="s">
        <v>229</v>
      </c>
      <c r="H51" s="68">
        <v>43455</v>
      </c>
      <c r="I51" s="68">
        <v>44185</v>
      </c>
      <c r="J51" s="73">
        <v>50000</v>
      </c>
      <c r="K51" s="73">
        <v>4.75</v>
      </c>
      <c r="L51" s="68">
        <v>43545</v>
      </c>
      <c r="M51" s="68">
        <v>43636</v>
      </c>
      <c r="N51" s="23">
        <f t="shared" si="6"/>
        <v>92</v>
      </c>
      <c r="O51" s="73">
        <f t="shared" si="5"/>
        <v>606.94</v>
      </c>
      <c r="P51" s="74"/>
    </row>
    <row r="52" s="61" customFormat="1" spans="1:16">
      <c r="A52" s="15">
        <v>50</v>
      </c>
      <c r="B52" s="24" t="s">
        <v>251</v>
      </c>
      <c r="C52" s="24" t="s">
        <v>252</v>
      </c>
      <c r="D52" s="24" t="s">
        <v>204</v>
      </c>
      <c r="E52" s="24" t="s">
        <v>335</v>
      </c>
      <c r="F52" s="24" t="s">
        <v>1</v>
      </c>
      <c r="G52" s="24" t="s">
        <v>229</v>
      </c>
      <c r="H52" s="68">
        <v>43455</v>
      </c>
      <c r="I52" s="68">
        <v>44185</v>
      </c>
      <c r="J52" s="73">
        <v>50000</v>
      </c>
      <c r="K52" s="73">
        <v>4.75</v>
      </c>
      <c r="L52" s="68">
        <v>43545</v>
      </c>
      <c r="M52" s="68">
        <v>43636</v>
      </c>
      <c r="N52" s="23">
        <f t="shared" si="6"/>
        <v>92</v>
      </c>
      <c r="O52" s="73">
        <f t="shared" si="5"/>
        <v>606.94</v>
      </c>
      <c r="P52" s="74"/>
    </row>
    <row r="53" s="61" customFormat="1" spans="1:16">
      <c r="A53" s="15">
        <v>51</v>
      </c>
      <c r="B53" s="24" t="s">
        <v>251</v>
      </c>
      <c r="C53" s="24" t="s">
        <v>252</v>
      </c>
      <c r="D53" s="24" t="s">
        <v>336</v>
      </c>
      <c r="E53" s="24" t="s">
        <v>337</v>
      </c>
      <c r="F53" s="24" t="s">
        <v>2</v>
      </c>
      <c r="G53" s="24" t="s">
        <v>229</v>
      </c>
      <c r="H53" s="68">
        <v>43455</v>
      </c>
      <c r="I53" s="68">
        <v>44185</v>
      </c>
      <c r="J53" s="73">
        <v>50000</v>
      </c>
      <c r="K53" s="73">
        <v>4.75</v>
      </c>
      <c r="L53" s="68">
        <v>43545</v>
      </c>
      <c r="M53" s="68">
        <v>43636</v>
      </c>
      <c r="N53" s="23">
        <f t="shared" si="6"/>
        <v>92</v>
      </c>
      <c r="O53" s="73">
        <f t="shared" si="5"/>
        <v>606.94</v>
      </c>
      <c r="P53" s="74"/>
    </row>
    <row r="54" s="61" customFormat="1" spans="1:16">
      <c r="A54" s="15">
        <v>52</v>
      </c>
      <c r="B54" s="24" t="s">
        <v>251</v>
      </c>
      <c r="C54" s="24" t="s">
        <v>252</v>
      </c>
      <c r="D54" s="24" t="s">
        <v>202</v>
      </c>
      <c r="E54" s="24" t="s">
        <v>338</v>
      </c>
      <c r="F54" s="24" t="s">
        <v>1</v>
      </c>
      <c r="G54" s="24" t="s">
        <v>229</v>
      </c>
      <c r="H54" s="68">
        <v>43455</v>
      </c>
      <c r="I54" s="68">
        <v>44185</v>
      </c>
      <c r="J54" s="73">
        <v>50000</v>
      </c>
      <c r="K54" s="73">
        <v>4.75</v>
      </c>
      <c r="L54" s="68">
        <v>43545</v>
      </c>
      <c r="M54" s="68">
        <v>43636</v>
      </c>
      <c r="N54" s="23">
        <f t="shared" si="6"/>
        <v>92</v>
      </c>
      <c r="O54" s="73">
        <f t="shared" si="5"/>
        <v>606.94</v>
      </c>
      <c r="P54" s="74"/>
    </row>
    <row r="55" s="61" customFormat="1" spans="1:16">
      <c r="A55" s="15">
        <v>53</v>
      </c>
      <c r="B55" s="24" t="s">
        <v>251</v>
      </c>
      <c r="C55" s="24" t="s">
        <v>252</v>
      </c>
      <c r="D55" s="24" t="s">
        <v>207</v>
      </c>
      <c r="E55" s="24" t="s">
        <v>339</v>
      </c>
      <c r="F55" s="24" t="s">
        <v>1</v>
      </c>
      <c r="G55" s="24" t="s">
        <v>229</v>
      </c>
      <c r="H55" s="68">
        <v>43455</v>
      </c>
      <c r="I55" s="68">
        <v>44185</v>
      </c>
      <c r="J55" s="73">
        <v>50000</v>
      </c>
      <c r="K55" s="73">
        <v>4.75</v>
      </c>
      <c r="L55" s="68">
        <v>43545</v>
      </c>
      <c r="M55" s="68">
        <v>43636</v>
      </c>
      <c r="N55" s="23">
        <f t="shared" si="6"/>
        <v>92</v>
      </c>
      <c r="O55" s="73">
        <f t="shared" si="5"/>
        <v>606.94</v>
      </c>
      <c r="P55" s="74"/>
    </row>
    <row r="56" s="61" customFormat="1" spans="1:16">
      <c r="A56" s="15">
        <v>54</v>
      </c>
      <c r="B56" s="24" t="s">
        <v>251</v>
      </c>
      <c r="C56" s="24" t="s">
        <v>252</v>
      </c>
      <c r="D56" s="24" t="s">
        <v>210</v>
      </c>
      <c r="E56" s="24" t="s">
        <v>340</v>
      </c>
      <c r="F56" s="24" t="s">
        <v>1</v>
      </c>
      <c r="G56" s="24" t="s">
        <v>229</v>
      </c>
      <c r="H56" s="68">
        <v>43455</v>
      </c>
      <c r="I56" s="68">
        <v>44185</v>
      </c>
      <c r="J56" s="73">
        <v>50000</v>
      </c>
      <c r="K56" s="73">
        <v>4.75</v>
      </c>
      <c r="L56" s="68">
        <v>43545</v>
      </c>
      <c r="M56" s="68">
        <v>43636</v>
      </c>
      <c r="N56" s="23">
        <f t="shared" si="6"/>
        <v>92</v>
      </c>
      <c r="O56" s="73">
        <f t="shared" si="5"/>
        <v>606.94</v>
      </c>
      <c r="P56" s="74"/>
    </row>
    <row r="57" s="61" customFormat="1" spans="1:16">
      <c r="A57" s="15">
        <v>55</v>
      </c>
      <c r="B57" s="24" t="s">
        <v>251</v>
      </c>
      <c r="C57" s="24" t="s">
        <v>252</v>
      </c>
      <c r="D57" s="24" t="s">
        <v>209</v>
      </c>
      <c r="E57" s="24" t="s">
        <v>341</v>
      </c>
      <c r="F57" s="24" t="s">
        <v>1</v>
      </c>
      <c r="G57" s="24" t="s">
        <v>229</v>
      </c>
      <c r="H57" s="68">
        <v>43458</v>
      </c>
      <c r="I57" s="68">
        <v>43822</v>
      </c>
      <c r="J57" s="73">
        <v>50000</v>
      </c>
      <c r="K57" s="73">
        <v>4.35</v>
      </c>
      <c r="L57" s="68">
        <v>43545</v>
      </c>
      <c r="M57" s="68">
        <v>43636</v>
      </c>
      <c r="N57" s="23">
        <f t="shared" si="6"/>
        <v>92</v>
      </c>
      <c r="O57" s="73">
        <f t="shared" si="5"/>
        <v>555.83</v>
      </c>
      <c r="P57" s="74"/>
    </row>
    <row r="58" s="61" customFormat="1" spans="1:16">
      <c r="A58" s="15">
        <v>56</v>
      </c>
      <c r="B58" s="24" t="s">
        <v>251</v>
      </c>
      <c r="C58" s="24" t="s">
        <v>252</v>
      </c>
      <c r="D58" s="24" t="s">
        <v>202</v>
      </c>
      <c r="E58" s="24" t="s">
        <v>342</v>
      </c>
      <c r="F58" s="24" t="s">
        <v>1</v>
      </c>
      <c r="G58" s="24" t="s">
        <v>229</v>
      </c>
      <c r="H58" s="68">
        <v>43458</v>
      </c>
      <c r="I58" s="68">
        <v>44188</v>
      </c>
      <c r="J58" s="73">
        <v>50000</v>
      </c>
      <c r="K58" s="73">
        <v>4.75</v>
      </c>
      <c r="L58" s="68">
        <v>43545</v>
      </c>
      <c r="M58" s="68">
        <v>43636</v>
      </c>
      <c r="N58" s="23">
        <f t="shared" si="6"/>
        <v>92</v>
      </c>
      <c r="O58" s="73">
        <f t="shared" si="5"/>
        <v>606.94</v>
      </c>
      <c r="P58" s="74"/>
    </row>
    <row r="59" s="61" customFormat="1" spans="1:16">
      <c r="A59" s="15">
        <v>57</v>
      </c>
      <c r="B59" s="24" t="s">
        <v>251</v>
      </c>
      <c r="C59" s="24" t="s">
        <v>252</v>
      </c>
      <c r="D59" s="24" t="s">
        <v>202</v>
      </c>
      <c r="E59" s="24" t="s">
        <v>343</v>
      </c>
      <c r="F59" s="24" t="s">
        <v>2</v>
      </c>
      <c r="G59" s="24" t="s">
        <v>229</v>
      </c>
      <c r="H59" s="68">
        <v>43463</v>
      </c>
      <c r="I59" s="68">
        <v>44193</v>
      </c>
      <c r="J59" s="73">
        <v>50000</v>
      </c>
      <c r="K59" s="73">
        <v>4.75</v>
      </c>
      <c r="L59" s="68">
        <v>43545</v>
      </c>
      <c r="M59" s="68">
        <v>43636</v>
      </c>
      <c r="N59" s="23">
        <f t="shared" si="6"/>
        <v>92</v>
      </c>
      <c r="O59" s="73">
        <f t="shared" si="5"/>
        <v>606.94</v>
      </c>
      <c r="P59" s="74"/>
    </row>
    <row r="60" s="61" customFormat="1" spans="1:16">
      <c r="A60" s="15">
        <v>58</v>
      </c>
      <c r="B60" s="24" t="s">
        <v>251</v>
      </c>
      <c r="C60" s="24" t="s">
        <v>252</v>
      </c>
      <c r="D60" s="24" t="s">
        <v>216</v>
      </c>
      <c r="E60" s="24" t="s">
        <v>344</v>
      </c>
      <c r="F60" s="24" t="s">
        <v>2</v>
      </c>
      <c r="G60" s="24" t="s">
        <v>229</v>
      </c>
      <c r="H60" s="68">
        <v>43463</v>
      </c>
      <c r="I60" s="68">
        <v>44193</v>
      </c>
      <c r="J60" s="73">
        <v>50000</v>
      </c>
      <c r="K60" s="73">
        <v>4.75</v>
      </c>
      <c r="L60" s="68">
        <v>43545</v>
      </c>
      <c r="M60" s="68">
        <v>43636</v>
      </c>
      <c r="N60" s="23">
        <f t="shared" si="6"/>
        <v>92</v>
      </c>
      <c r="O60" s="73">
        <f t="shared" si="5"/>
        <v>606.94</v>
      </c>
      <c r="P60" s="74"/>
    </row>
    <row r="61" s="61" customFormat="1" spans="1:16">
      <c r="A61" s="15">
        <v>59</v>
      </c>
      <c r="B61" s="24" t="s">
        <v>251</v>
      </c>
      <c r="C61" s="24" t="s">
        <v>252</v>
      </c>
      <c r="D61" s="24" t="s">
        <v>202</v>
      </c>
      <c r="E61" s="24" t="s">
        <v>345</v>
      </c>
      <c r="F61" s="24" t="s">
        <v>1</v>
      </c>
      <c r="G61" s="24" t="s">
        <v>229</v>
      </c>
      <c r="H61" s="68">
        <v>43463</v>
      </c>
      <c r="I61" s="68">
        <v>44193</v>
      </c>
      <c r="J61" s="73">
        <v>50000</v>
      </c>
      <c r="K61" s="73">
        <v>4.75</v>
      </c>
      <c r="L61" s="68">
        <v>43545</v>
      </c>
      <c r="M61" s="68">
        <v>43636</v>
      </c>
      <c r="N61" s="23">
        <f t="shared" si="6"/>
        <v>92</v>
      </c>
      <c r="O61" s="73">
        <f t="shared" si="5"/>
        <v>606.94</v>
      </c>
      <c r="P61" s="74"/>
    </row>
    <row r="62" s="61" customFormat="1" spans="1:16">
      <c r="A62" s="15">
        <v>60</v>
      </c>
      <c r="B62" s="24" t="s">
        <v>251</v>
      </c>
      <c r="C62" s="24" t="s">
        <v>252</v>
      </c>
      <c r="D62" s="24" t="s">
        <v>207</v>
      </c>
      <c r="E62" s="24" t="s">
        <v>346</v>
      </c>
      <c r="F62" s="24" t="s">
        <v>1</v>
      </c>
      <c r="G62" s="24" t="s">
        <v>229</v>
      </c>
      <c r="H62" s="68" t="s">
        <v>347</v>
      </c>
      <c r="I62" s="68" t="s">
        <v>348</v>
      </c>
      <c r="J62" s="73">
        <v>50000</v>
      </c>
      <c r="K62" s="73">
        <v>4.75</v>
      </c>
      <c r="L62" s="68">
        <v>43545</v>
      </c>
      <c r="M62" s="68">
        <v>43636</v>
      </c>
      <c r="N62" s="23">
        <f t="shared" si="6"/>
        <v>92</v>
      </c>
      <c r="O62" s="73">
        <f t="shared" si="5"/>
        <v>606.94</v>
      </c>
      <c r="P62" s="74"/>
    </row>
    <row r="63" s="61" customFormat="1" spans="1:16">
      <c r="A63" s="15">
        <v>61</v>
      </c>
      <c r="B63" s="24" t="s">
        <v>251</v>
      </c>
      <c r="C63" s="24" t="s">
        <v>252</v>
      </c>
      <c r="D63" s="24" t="s">
        <v>214</v>
      </c>
      <c r="E63" s="24" t="s">
        <v>349</v>
      </c>
      <c r="F63" s="24" t="s">
        <v>1</v>
      </c>
      <c r="G63" s="24" t="s">
        <v>229</v>
      </c>
      <c r="H63" s="68" t="s">
        <v>347</v>
      </c>
      <c r="I63" s="68" t="s">
        <v>348</v>
      </c>
      <c r="J63" s="73">
        <v>50000</v>
      </c>
      <c r="K63" s="73">
        <v>4.75</v>
      </c>
      <c r="L63" s="68">
        <v>43545</v>
      </c>
      <c r="M63" s="68">
        <v>43636</v>
      </c>
      <c r="N63" s="23">
        <f t="shared" si="6"/>
        <v>92</v>
      </c>
      <c r="O63" s="73">
        <f t="shared" si="5"/>
        <v>606.94</v>
      </c>
      <c r="P63" s="74"/>
    </row>
    <row r="64" s="61" customFormat="1" spans="1:16">
      <c r="A64" s="15">
        <v>62</v>
      </c>
      <c r="B64" s="24" t="s">
        <v>251</v>
      </c>
      <c r="C64" s="24" t="s">
        <v>252</v>
      </c>
      <c r="D64" s="24" t="s">
        <v>214</v>
      </c>
      <c r="E64" s="24" t="s">
        <v>350</v>
      </c>
      <c r="F64" s="24" t="s">
        <v>2</v>
      </c>
      <c r="G64" s="24" t="s">
        <v>229</v>
      </c>
      <c r="H64" s="68" t="s">
        <v>351</v>
      </c>
      <c r="I64" s="68" t="s">
        <v>352</v>
      </c>
      <c r="J64" s="73">
        <v>50000</v>
      </c>
      <c r="K64" s="73">
        <v>4.75</v>
      </c>
      <c r="L64" s="68">
        <v>43545</v>
      </c>
      <c r="M64" s="68">
        <v>43636</v>
      </c>
      <c r="N64" s="23">
        <f t="shared" si="6"/>
        <v>92</v>
      </c>
      <c r="O64" s="73">
        <f t="shared" si="5"/>
        <v>606.94</v>
      </c>
      <c r="P64" s="74"/>
    </row>
    <row r="65" s="61" customFormat="1" spans="1:16">
      <c r="A65" s="15">
        <v>63</v>
      </c>
      <c r="B65" s="24" t="s">
        <v>251</v>
      </c>
      <c r="C65" s="24" t="s">
        <v>252</v>
      </c>
      <c r="D65" s="24" t="s">
        <v>215</v>
      </c>
      <c r="E65" s="24" t="s">
        <v>353</v>
      </c>
      <c r="F65" s="24" t="s">
        <v>2</v>
      </c>
      <c r="G65" s="24" t="s">
        <v>229</v>
      </c>
      <c r="H65" s="68" t="s">
        <v>354</v>
      </c>
      <c r="I65" s="68" t="s">
        <v>355</v>
      </c>
      <c r="J65" s="73">
        <v>50000</v>
      </c>
      <c r="K65" s="73">
        <v>4.75</v>
      </c>
      <c r="L65" s="68">
        <v>43545</v>
      </c>
      <c r="M65" s="68">
        <v>43636</v>
      </c>
      <c r="N65" s="23">
        <f t="shared" si="6"/>
        <v>92</v>
      </c>
      <c r="O65" s="73">
        <f t="shared" si="5"/>
        <v>606.94</v>
      </c>
      <c r="P65" s="74"/>
    </row>
    <row r="66" s="61" customFormat="1" spans="1:16">
      <c r="A66" s="15">
        <v>64</v>
      </c>
      <c r="B66" s="24" t="s">
        <v>251</v>
      </c>
      <c r="C66" s="24" t="s">
        <v>252</v>
      </c>
      <c r="D66" s="24" t="s">
        <v>63</v>
      </c>
      <c r="E66" s="24" t="s">
        <v>356</v>
      </c>
      <c r="F66" s="24" t="s">
        <v>1</v>
      </c>
      <c r="G66" s="24" t="s">
        <v>229</v>
      </c>
      <c r="H66" s="68">
        <v>43451</v>
      </c>
      <c r="I66" s="68">
        <v>44181</v>
      </c>
      <c r="J66" s="73">
        <v>20000</v>
      </c>
      <c r="K66" s="73">
        <v>4.75</v>
      </c>
      <c r="L66" s="68">
        <v>43545</v>
      </c>
      <c r="M66" s="68">
        <v>43636</v>
      </c>
      <c r="N66" s="23">
        <f t="shared" si="6"/>
        <v>92</v>
      </c>
      <c r="O66" s="73">
        <f t="shared" si="5"/>
        <v>242.78</v>
      </c>
      <c r="P66" s="74"/>
    </row>
    <row r="67" s="61" customFormat="1" spans="1:16">
      <c r="A67" s="15">
        <v>65</v>
      </c>
      <c r="B67" s="24" t="s">
        <v>251</v>
      </c>
      <c r="C67" s="24" t="s">
        <v>252</v>
      </c>
      <c r="D67" s="24" t="s">
        <v>77</v>
      </c>
      <c r="E67" s="24" t="s">
        <v>357</v>
      </c>
      <c r="F67" s="24" t="s">
        <v>1</v>
      </c>
      <c r="G67" s="24" t="s">
        <v>229</v>
      </c>
      <c r="H67" s="68">
        <v>43451</v>
      </c>
      <c r="I67" s="68">
        <v>44181</v>
      </c>
      <c r="J67" s="73">
        <v>50000</v>
      </c>
      <c r="K67" s="73">
        <v>4.75</v>
      </c>
      <c r="L67" s="68">
        <v>43545</v>
      </c>
      <c r="M67" s="68">
        <v>43636</v>
      </c>
      <c r="N67" s="23">
        <f t="shared" si="6"/>
        <v>92</v>
      </c>
      <c r="O67" s="73">
        <f t="shared" si="5"/>
        <v>606.94</v>
      </c>
      <c r="P67" s="74"/>
    </row>
    <row r="68" s="61" customFormat="1" spans="1:16">
      <c r="A68" s="15">
        <v>66</v>
      </c>
      <c r="B68" s="24" t="s">
        <v>251</v>
      </c>
      <c r="C68" s="24" t="s">
        <v>252</v>
      </c>
      <c r="D68" s="24" t="s">
        <v>79</v>
      </c>
      <c r="E68" s="24" t="s">
        <v>358</v>
      </c>
      <c r="F68" s="24" t="s">
        <v>1</v>
      </c>
      <c r="G68" s="24" t="s">
        <v>229</v>
      </c>
      <c r="H68" s="68">
        <v>43451</v>
      </c>
      <c r="I68" s="68">
        <v>44181</v>
      </c>
      <c r="J68" s="73">
        <v>50000</v>
      </c>
      <c r="K68" s="73">
        <v>4.75</v>
      </c>
      <c r="L68" s="68">
        <v>43545</v>
      </c>
      <c r="M68" s="68">
        <v>43636</v>
      </c>
      <c r="N68" s="23">
        <f t="shared" si="6"/>
        <v>92</v>
      </c>
      <c r="O68" s="73">
        <f t="shared" si="5"/>
        <v>606.94</v>
      </c>
      <c r="P68" s="74"/>
    </row>
    <row r="69" s="61" customFormat="1" spans="1:16">
      <c r="A69" s="15">
        <v>67</v>
      </c>
      <c r="B69" s="24" t="s">
        <v>251</v>
      </c>
      <c r="C69" s="24" t="s">
        <v>252</v>
      </c>
      <c r="D69" s="24" t="s">
        <v>72</v>
      </c>
      <c r="E69" s="24" t="s">
        <v>359</v>
      </c>
      <c r="F69" s="24" t="s">
        <v>1</v>
      </c>
      <c r="G69" s="24" t="s">
        <v>229</v>
      </c>
      <c r="H69" s="68">
        <v>43452</v>
      </c>
      <c r="I69" s="68">
        <v>44121</v>
      </c>
      <c r="J69" s="73">
        <v>20000</v>
      </c>
      <c r="K69" s="73">
        <v>4.75</v>
      </c>
      <c r="L69" s="68">
        <v>43545</v>
      </c>
      <c r="M69" s="68">
        <v>43636</v>
      </c>
      <c r="N69" s="23">
        <f t="shared" si="6"/>
        <v>92</v>
      </c>
      <c r="O69" s="73">
        <f t="shared" si="5"/>
        <v>242.78</v>
      </c>
      <c r="P69" s="74"/>
    </row>
    <row r="70" s="61" customFormat="1" spans="1:16">
      <c r="A70" s="15">
        <v>68</v>
      </c>
      <c r="B70" s="24" t="s">
        <v>251</v>
      </c>
      <c r="C70" s="24" t="s">
        <v>252</v>
      </c>
      <c r="D70" s="24" t="s">
        <v>67</v>
      </c>
      <c r="E70" s="24" t="s">
        <v>360</v>
      </c>
      <c r="F70" s="24" t="s">
        <v>1</v>
      </c>
      <c r="G70" s="24" t="s">
        <v>229</v>
      </c>
      <c r="H70" s="68">
        <v>43452</v>
      </c>
      <c r="I70" s="68">
        <v>44181</v>
      </c>
      <c r="J70" s="73">
        <v>20000</v>
      </c>
      <c r="K70" s="73">
        <v>4.75</v>
      </c>
      <c r="L70" s="68">
        <v>43545</v>
      </c>
      <c r="M70" s="68">
        <v>43636</v>
      </c>
      <c r="N70" s="23">
        <f t="shared" si="6"/>
        <v>92</v>
      </c>
      <c r="O70" s="73">
        <f t="shared" si="5"/>
        <v>242.78</v>
      </c>
      <c r="P70" s="74"/>
    </row>
    <row r="71" s="61" customFormat="1" spans="1:16">
      <c r="A71" s="15">
        <v>69</v>
      </c>
      <c r="B71" s="24" t="s">
        <v>251</v>
      </c>
      <c r="C71" s="24" t="s">
        <v>252</v>
      </c>
      <c r="D71" s="24" t="s">
        <v>361</v>
      </c>
      <c r="E71" s="24" t="s">
        <v>362</v>
      </c>
      <c r="F71" s="24" t="s">
        <v>1</v>
      </c>
      <c r="G71" s="24" t="s">
        <v>229</v>
      </c>
      <c r="H71" s="68">
        <v>43452</v>
      </c>
      <c r="I71" s="68">
        <v>44182</v>
      </c>
      <c r="J71" s="73">
        <v>20000</v>
      </c>
      <c r="K71" s="73">
        <v>4.75</v>
      </c>
      <c r="L71" s="68">
        <v>43545</v>
      </c>
      <c r="M71" s="68">
        <v>43636</v>
      </c>
      <c r="N71" s="23">
        <f t="shared" si="6"/>
        <v>92</v>
      </c>
      <c r="O71" s="73">
        <f t="shared" si="5"/>
        <v>242.78</v>
      </c>
      <c r="P71" s="74"/>
    </row>
    <row r="72" s="63" customFormat="1" spans="1:19">
      <c r="A72" s="15">
        <v>70</v>
      </c>
      <c r="B72" s="24" t="s">
        <v>251</v>
      </c>
      <c r="C72" s="24" t="s">
        <v>252</v>
      </c>
      <c r="D72" s="24" t="s">
        <v>72</v>
      </c>
      <c r="E72" s="24" t="s">
        <v>363</v>
      </c>
      <c r="F72" s="24" t="s">
        <v>1</v>
      </c>
      <c r="G72" s="24" t="s">
        <v>229</v>
      </c>
      <c r="H72" s="68">
        <v>43452</v>
      </c>
      <c r="I72" s="68">
        <v>44182</v>
      </c>
      <c r="J72" s="73">
        <v>30000</v>
      </c>
      <c r="K72" s="73">
        <v>4.75</v>
      </c>
      <c r="L72" s="68">
        <v>43545</v>
      </c>
      <c r="M72" s="68">
        <v>43636</v>
      </c>
      <c r="N72" s="23">
        <f t="shared" si="6"/>
        <v>92</v>
      </c>
      <c r="O72" s="73">
        <f t="shared" si="5"/>
        <v>364.17</v>
      </c>
      <c r="P72" s="74"/>
      <c r="Q72" s="61"/>
      <c r="R72" s="61"/>
      <c r="S72" s="61"/>
    </row>
    <row r="73" s="61" customFormat="1" spans="1:16">
      <c r="A73" s="15">
        <v>71</v>
      </c>
      <c r="B73" s="24" t="s">
        <v>251</v>
      </c>
      <c r="C73" s="24" t="s">
        <v>252</v>
      </c>
      <c r="D73" s="24" t="s">
        <v>64</v>
      </c>
      <c r="E73" s="24" t="s">
        <v>364</v>
      </c>
      <c r="F73" s="24" t="s">
        <v>1</v>
      </c>
      <c r="G73" s="24" t="s">
        <v>229</v>
      </c>
      <c r="H73" s="68">
        <v>43452</v>
      </c>
      <c r="I73" s="68">
        <v>44121</v>
      </c>
      <c r="J73" s="73">
        <v>30000</v>
      </c>
      <c r="K73" s="73">
        <v>4.75</v>
      </c>
      <c r="L73" s="68">
        <v>43545</v>
      </c>
      <c r="M73" s="68">
        <v>43636</v>
      </c>
      <c r="N73" s="23">
        <f t="shared" si="6"/>
        <v>92</v>
      </c>
      <c r="O73" s="73">
        <f t="shared" si="5"/>
        <v>364.17</v>
      </c>
      <c r="P73" s="74"/>
    </row>
    <row r="74" s="61" customFormat="1" spans="1:16">
      <c r="A74" s="15">
        <v>72</v>
      </c>
      <c r="B74" s="24" t="s">
        <v>251</v>
      </c>
      <c r="C74" s="24" t="s">
        <v>252</v>
      </c>
      <c r="D74" s="24" t="s">
        <v>365</v>
      </c>
      <c r="E74" s="24" t="s">
        <v>366</v>
      </c>
      <c r="F74" s="24" t="s">
        <v>1</v>
      </c>
      <c r="G74" s="24" t="s">
        <v>229</v>
      </c>
      <c r="H74" s="68">
        <v>43452</v>
      </c>
      <c r="I74" s="68">
        <v>44182</v>
      </c>
      <c r="J74" s="73">
        <v>50000</v>
      </c>
      <c r="K74" s="73">
        <v>4.75</v>
      </c>
      <c r="L74" s="68">
        <v>43545</v>
      </c>
      <c r="M74" s="68">
        <v>43636</v>
      </c>
      <c r="N74" s="23">
        <f t="shared" si="6"/>
        <v>92</v>
      </c>
      <c r="O74" s="73">
        <f t="shared" si="5"/>
        <v>606.94</v>
      </c>
      <c r="P74" s="74"/>
    </row>
    <row r="75" s="61" customFormat="1" spans="1:16">
      <c r="A75" s="15">
        <v>73</v>
      </c>
      <c r="B75" s="24" t="s">
        <v>251</v>
      </c>
      <c r="C75" s="24" t="s">
        <v>252</v>
      </c>
      <c r="D75" s="24" t="s">
        <v>69</v>
      </c>
      <c r="E75" s="24" t="s">
        <v>367</v>
      </c>
      <c r="F75" s="24" t="s">
        <v>1</v>
      </c>
      <c r="G75" s="24" t="s">
        <v>229</v>
      </c>
      <c r="H75" s="68">
        <v>43453</v>
      </c>
      <c r="I75" s="68">
        <v>44181</v>
      </c>
      <c r="J75" s="73">
        <v>50000</v>
      </c>
      <c r="K75" s="73">
        <v>4.75</v>
      </c>
      <c r="L75" s="68">
        <v>43545</v>
      </c>
      <c r="M75" s="68">
        <v>43636</v>
      </c>
      <c r="N75" s="23">
        <f t="shared" si="6"/>
        <v>92</v>
      </c>
      <c r="O75" s="73">
        <f t="shared" ref="O75:O104" si="7">ROUND(K75/36000*J75*N75,2)</f>
        <v>606.94</v>
      </c>
      <c r="P75" s="74"/>
    </row>
    <row r="76" s="61" customFormat="1" spans="1:16">
      <c r="A76" s="15">
        <v>74</v>
      </c>
      <c r="B76" s="24" t="s">
        <v>251</v>
      </c>
      <c r="C76" s="24" t="s">
        <v>252</v>
      </c>
      <c r="D76" s="24" t="s">
        <v>64</v>
      </c>
      <c r="E76" s="24" t="s">
        <v>368</v>
      </c>
      <c r="F76" s="24" t="s">
        <v>1</v>
      </c>
      <c r="G76" s="24" t="s">
        <v>229</v>
      </c>
      <c r="H76" s="68">
        <v>43454</v>
      </c>
      <c r="I76" s="68">
        <v>44184</v>
      </c>
      <c r="J76" s="73">
        <v>20000</v>
      </c>
      <c r="K76" s="73">
        <v>4.75</v>
      </c>
      <c r="L76" s="68">
        <v>43545</v>
      </c>
      <c r="M76" s="68">
        <v>43636</v>
      </c>
      <c r="N76" s="23">
        <f t="shared" si="6"/>
        <v>92</v>
      </c>
      <c r="O76" s="73">
        <f t="shared" si="7"/>
        <v>242.78</v>
      </c>
      <c r="P76" s="74"/>
    </row>
    <row r="77" s="61" customFormat="1" spans="1:19">
      <c r="A77" s="15">
        <v>75</v>
      </c>
      <c r="B77" s="24" t="s">
        <v>251</v>
      </c>
      <c r="C77" s="24" t="s">
        <v>252</v>
      </c>
      <c r="D77" s="24" t="s">
        <v>69</v>
      </c>
      <c r="E77" s="24" t="s">
        <v>369</v>
      </c>
      <c r="F77" s="24" t="s">
        <v>1</v>
      </c>
      <c r="G77" s="24" t="s">
        <v>229</v>
      </c>
      <c r="H77" s="68">
        <v>43454</v>
      </c>
      <c r="I77" s="68">
        <v>44184</v>
      </c>
      <c r="J77" s="73">
        <v>20000</v>
      </c>
      <c r="K77" s="73">
        <v>4.75</v>
      </c>
      <c r="L77" s="68">
        <v>43545</v>
      </c>
      <c r="M77" s="68">
        <v>43636</v>
      </c>
      <c r="N77" s="23">
        <f t="shared" si="6"/>
        <v>92</v>
      </c>
      <c r="O77" s="73">
        <f t="shared" si="7"/>
        <v>242.78</v>
      </c>
      <c r="P77" s="74"/>
      <c r="S77" s="63"/>
    </row>
    <row r="78" s="61" customFormat="1" spans="1:16">
      <c r="A78" s="15">
        <v>76</v>
      </c>
      <c r="B78" s="24" t="s">
        <v>251</v>
      </c>
      <c r="C78" s="24" t="s">
        <v>252</v>
      </c>
      <c r="D78" s="24" t="s">
        <v>66</v>
      </c>
      <c r="E78" s="24" t="s">
        <v>370</v>
      </c>
      <c r="F78" s="24" t="s">
        <v>1</v>
      </c>
      <c r="G78" s="24" t="s">
        <v>229</v>
      </c>
      <c r="H78" s="68">
        <v>43454</v>
      </c>
      <c r="I78" s="68">
        <v>44181</v>
      </c>
      <c r="J78" s="73">
        <v>30000</v>
      </c>
      <c r="K78" s="73">
        <v>4.75</v>
      </c>
      <c r="L78" s="68">
        <v>43545</v>
      </c>
      <c r="M78" s="68">
        <v>43636</v>
      </c>
      <c r="N78" s="23">
        <f t="shared" si="6"/>
        <v>92</v>
      </c>
      <c r="O78" s="73">
        <f t="shared" si="7"/>
        <v>364.17</v>
      </c>
      <c r="P78" s="74"/>
    </row>
    <row r="79" s="61" customFormat="1" spans="1:16">
      <c r="A79" s="15">
        <v>77</v>
      </c>
      <c r="B79" s="24" t="s">
        <v>251</v>
      </c>
      <c r="C79" s="24" t="s">
        <v>252</v>
      </c>
      <c r="D79" s="24" t="s">
        <v>64</v>
      </c>
      <c r="E79" s="24" t="s">
        <v>371</v>
      </c>
      <c r="F79" s="24" t="s">
        <v>2</v>
      </c>
      <c r="G79" s="24" t="s">
        <v>229</v>
      </c>
      <c r="H79" s="68">
        <v>43455</v>
      </c>
      <c r="I79" s="68">
        <v>44185</v>
      </c>
      <c r="J79" s="73">
        <v>20000</v>
      </c>
      <c r="K79" s="73">
        <v>4.75</v>
      </c>
      <c r="L79" s="68">
        <v>43545</v>
      </c>
      <c r="M79" s="68">
        <v>43636</v>
      </c>
      <c r="N79" s="23">
        <f t="shared" si="6"/>
        <v>92</v>
      </c>
      <c r="O79" s="73">
        <f t="shared" si="7"/>
        <v>242.78</v>
      </c>
      <c r="P79" s="74"/>
    </row>
    <row r="80" s="61" customFormat="1" spans="1:16">
      <c r="A80" s="15">
        <v>78</v>
      </c>
      <c r="B80" s="24" t="s">
        <v>251</v>
      </c>
      <c r="C80" s="24" t="s">
        <v>252</v>
      </c>
      <c r="D80" s="24" t="s">
        <v>85</v>
      </c>
      <c r="E80" s="24" t="s">
        <v>372</v>
      </c>
      <c r="F80" s="24" t="s">
        <v>1</v>
      </c>
      <c r="G80" s="24" t="s">
        <v>229</v>
      </c>
      <c r="H80" s="68">
        <v>43425</v>
      </c>
      <c r="I80" s="68">
        <v>43789</v>
      </c>
      <c r="J80" s="73">
        <v>50000</v>
      </c>
      <c r="K80" s="73">
        <v>4.35</v>
      </c>
      <c r="L80" s="68">
        <v>43545</v>
      </c>
      <c r="M80" s="68">
        <v>43636</v>
      </c>
      <c r="N80" s="23">
        <f t="shared" ref="N80:N111" si="8">M80-L80+1</f>
        <v>92</v>
      </c>
      <c r="O80" s="73">
        <f t="shared" si="7"/>
        <v>555.83</v>
      </c>
      <c r="P80" s="74"/>
    </row>
    <row r="81" s="61" customFormat="1" spans="1:16">
      <c r="A81" s="15">
        <v>79</v>
      </c>
      <c r="B81" s="24" t="s">
        <v>251</v>
      </c>
      <c r="C81" s="24" t="s">
        <v>252</v>
      </c>
      <c r="D81" s="24" t="s">
        <v>80</v>
      </c>
      <c r="E81" s="24" t="s">
        <v>373</v>
      </c>
      <c r="F81" s="24" t="s">
        <v>1</v>
      </c>
      <c r="G81" s="24" t="s">
        <v>229</v>
      </c>
      <c r="H81" s="68">
        <v>43449</v>
      </c>
      <c r="I81" s="68">
        <v>44179</v>
      </c>
      <c r="J81" s="73">
        <v>50000</v>
      </c>
      <c r="K81" s="73">
        <v>4.75</v>
      </c>
      <c r="L81" s="68">
        <v>43545</v>
      </c>
      <c r="M81" s="68">
        <v>43636</v>
      </c>
      <c r="N81" s="23">
        <f t="shared" si="8"/>
        <v>92</v>
      </c>
      <c r="O81" s="73">
        <f t="shared" si="7"/>
        <v>606.94</v>
      </c>
      <c r="P81" s="74"/>
    </row>
    <row r="82" s="61" customFormat="1" spans="1:16">
      <c r="A82" s="15">
        <v>80</v>
      </c>
      <c r="B82" s="24" t="s">
        <v>251</v>
      </c>
      <c r="C82" s="24" t="s">
        <v>252</v>
      </c>
      <c r="D82" s="24" t="s">
        <v>88</v>
      </c>
      <c r="E82" s="24" t="s">
        <v>374</v>
      </c>
      <c r="F82" s="24" t="s">
        <v>1</v>
      </c>
      <c r="G82" s="24" t="s">
        <v>229</v>
      </c>
      <c r="H82" s="68">
        <v>43450</v>
      </c>
      <c r="I82" s="68">
        <v>44180</v>
      </c>
      <c r="J82" s="73">
        <v>30000</v>
      </c>
      <c r="K82" s="73">
        <v>4.75</v>
      </c>
      <c r="L82" s="68">
        <v>43545</v>
      </c>
      <c r="M82" s="68">
        <v>43636</v>
      </c>
      <c r="N82" s="23">
        <f t="shared" si="8"/>
        <v>92</v>
      </c>
      <c r="O82" s="73">
        <f t="shared" si="7"/>
        <v>364.17</v>
      </c>
      <c r="P82" s="74"/>
    </row>
    <row r="83" s="61" customFormat="1" spans="1:16">
      <c r="A83" s="15">
        <v>81</v>
      </c>
      <c r="B83" s="24" t="s">
        <v>251</v>
      </c>
      <c r="C83" s="24" t="s">
        <v>252</v>
      </c>
      <c r="D83" s="24" t="s">
        <v>88</v>
      </c>
      <c r="E83" s="24" t="s">
        <v>375</v>
      </c>
      <c r="F83" s="24" t="s">
        <v>1</v>
      </c>
      <c r="G83" s="24" t="s">
        <v>229</v>
      </c>
      <c r="H83" s="68">
        <v>43455</v>
      </c>
      <c r="I83" s="68">
        <v>44185</v>
      </c>
      <c r="J83" s="73">
        <v>20000</v>
      </c>
      <c r="K83" s="73">
        <v>4.75</v>
      </c>
      <c r="L83" s="68">
        <v>43545</v>
      </c>
      <c r="M83" s="68">
        <v>43636</v>
      </c>
      <c r="N83" s="23">
        <f t="shared" si="8"/>
        <v>92</v>
      </c>
      <c r="O83" s="73">
        <f t="shared" si="7"/>
        <v>242.78</v>
      </c>
      <c r="P83" s="74"/>
    </row>
    <row r="84" s="61" customFormat="1" spans="1:16">
      <c r="A84" s="15">
        <v>82</v>
      </c>
      <c r="B84" s="24" t="s">
        <v>251</v>
      </c>
      <c r="C84" s="24" t="s">
        <v>252</v>
      </c>
      <c r="D84" s="24" t="s">
        <v>87</v>
      </c>
      <c r="E84" s="24" t="s">
        <v>376</v>
      </c>
      <c r="F84" s="24" t="s">
        <v>1</v>
      </c>
      <c r="G84" s="24" t="s">
        <v>229</v>
      </c>
      <c r="H84" s="68">
        <v>43455</v>
      </c>
      <c r="I84" s="68">
        <v>44185</v>
      </c>
      <c r="J84" s="73">
        <v>50000</v>
      </c>
      <c r="K84" s="73">
        <v>4.75</v>
      </c>
      <c r="L84" s="68">
        <v>43545</v>
      </c>
      <c r="M84" s="68">
        <v>43636</v>
      </c>
      <c r="N84" s="23">
        <f t="shared" si="8"/>
        <v>92</v>
      </c>
      <c r="O84" s="73">
        <f t="shared" si="7"/>
        <v>606.94</v>
      </c>
      <c r="P84" s="74"/>
    </row>
    <row r="85" s="61" customFormat="1" spans="1:16">
      <c r="A85" s="15">
        <v>83</v>
      </c>
      <c r="B85" s="24" t="s">
        <v>251</v>
      </c>
      <c r="C85" s="24" t="s">
        <v>252</v>
      </c>
      <c r="D85" s="24" t="s">
        <v>87</v>
      </c>
      <c r="E85" s="24" t="s">
        <v>377</v>
      </c>
      <c r="F85" s="24" t="s">
        <v>2</v>
      </c>
      <c r="G85" s="24" t="s">
        <v>229</v>
      </c>
      <c r="H85" s="68">
        <v>43456</v>
      </c>
      <c r="I85" s="68">
        <v>44186</v>
      </c>
      <c r="J85" s="73">
        <v>50000</v>
      </c>
      <c r="K85" s="73">
        <v>4.75</v>
      </c>
      <c r="L85" s="68">
        <v>43545</v>
      </c>
      <c r="M85" s="68">
        <v>43636</v>
      </c>
      <c r="N85" s="23">
        <f t="shared" si="8"/>
        <v>92</v>
      </c>
      <c r="O85" s="73">
        <f t="shared" si="7"/>
        <v>606.94</v>
      </c>
      <c r="P85" s="74"/>
    </row>
    <row r="86" s="61" customFormat="1" spans="1:16">
      <c r="A86" s="15">
        <v>84</v>
      </c>
      <c r="B86" s="24" t="s">
        <v>251</v>
      </c>
      <c r="C86" s="24" t="s">
        <v>252</v>
      </c>
      <c r="D86" s="24" t="s">
        <v>378</v>
      </c>
      <c r="E86" s="24" t="s">
        <v>379</v>
      </c>
      <c r="F86" s="24" t="s">
        <v>1</v>
      </c>
      <c r="G86" s="24" t="s">
        <v>229</v>
      </c>
      <c r="H86" s="68">
        <v>43460</v>
      </c>
      <c r="I86" s="68">
        <v>44190</v>
      </c>
      <c r="J86" s="73">
        <v>20000</v>
      </c>
      <c r="K86" s="73">
        <v>4.75</v>
      </c>
      <c r="L86" s="68">
        <v>43545</v>
      </c>
      <c r="M86" s="68">
        <v>43636</v>
      </c>
      <c r="N86" s="23">
        <f t="shared" si="8"/>
        <v>92</v>
      </c>
      <c r="O86" s="73">
        <f t="shared" si="7"/>
        <v>242.78</v>
      </c>
      <c r="P86" s="74"/>
    </row>
    <row r="87" s="61" customFormat="1" spans="1:16">
      <c r="A87" s="15">
        <v>85</v>
      </c>
      <c r="B87" s="24" t="s">
        <v>251</v>
      </c>
      <c r="C87" s="24" t="s">
        <v>252</v>
      </c>
      <c r="D87" s="24" t="s">
        <v>151</v>
      </c>
      <c r="E87" s="24" t="s">
        <v>380</v>
      </c>
      <c r="F87" s="24" t="s">
        <v>1</v>
      </c>
      <c r="G87" s="24" t="s">
        <v>229</v>
      </c>
      <c r="H87" s="68">
        <v>43439</v>
      </c>
      <c r="I87" s="68">
        <v>44165</v>
      </c>
      <c r="J87" s="73">
        <v>50000</v>
      </c>
      <c r="K87" s="73">
        <v>4.75</v>
      </c>
      <c r="L87" s="68">
        <v>43545</v>
      </c>
      <c r="M87" s="68">
        <v>43636</v>
      </c>
      <c r="N87" s="23">
        <f t="shared" si="8"/>
        <v>92</v>
      </c>
      <c r="O87" s="73">
        <f t="shared" si="7"/>
        <v>606.94</v>
      </c>
      <c r="P87" s="74"/>
    </row>
    <row r="88" s="61" customFormat="1" spans="1:16">
      <c r="A88" s="15">
        <v>86</v>
      </c>
      <c r="B88" s="24" t="s">
        <v>251</v>
      </c>
      <c r="C88" s="24" t="s">
        <v>252</v>
      </c>
      <c r="D88" s="24" t="s">
        <v>150</v>
      </c>
      <c r="E88" s="24" t="s">
        <v>374</v>
      </c>
      <c r="F88" s="24" t="s">
        <v>1</v>
      </c>
      <c r="G88" s="24" t="s">
        <v>229</v>
      </c>
      <c r="H88" s="68">
        <v>43439</v>
      </c>
      <c r="I88" s="68">
        <v>44165</v>
      </c>
      <c r="J88" s="73">
        <v>50000</v>
      </c>
      <c r="K88" s="73">
        <v>4.75</v>
      </c>
      <c r="L88" s="68">
        <v>43545</v>
      </c>
      <c r="M88" s="68">
        <v>43636</v>
      </c>
      <c r="N88" s="23">
        <f t="shared" si="8"/>
        <v>92</v>
      </c>
      <c r="O88" s="73">
        <f t="shared" si="7"/>
        <v>606.94</v>
      </c>
      <c r="P88" s="74"/>
    </row>
    <row r="89" s="61" customFormat="1" spans="1:16">
      <c r="A89" s="15">
        <v>87</v>
      </c>
      <c r="B89" s="24" t="s">
        <v>251</v>
      </c>
      <c r="C89" s="24" t="s">
        <v>252</v>
      </c>
      <c r="D89" s="23" t="s">
        <v>145</v>
      </c>
      <c r="E89" s="24" t="s">
        <v>381</v>
      </c>
      <c r="F89" s="24" t="s">
        <v>2</v>
      </c>
      <c r="G89" s="24" t="s">
        <v>229</v>
      </c>
      <c r="H89" s="68">
        <v>43439</v>
      </c>
      <c r="I89" s="68">
        <v>44165</v>
      </c>
      <c r="J89" s="73">
        <v>50000</v>
      </c>
      <c r="K89" s="73">
        <v>4.75</v>
      </c>
      <c r="L89" s="68">
        <v>43545</v>
      </c>
      <c r="M89" s="68">
        <v>43636</v>
      </c>
      <c r="N89" s="23">
        <f t="shared" si="8"/>
        <v>92</v>
      </c>
      <c r="O89" s="73">
        <f t="shared" si="7"/>
        <v>606.94</v>
      </c>
      <c r="P89" s="74"/>
    </row>
    <row r="90" s="61" customFormat="1" spans="1:16">
      <c r="A90" s="15">
        <v>88</v>
      </c>
      <c r="B90" s="24" t="s">
        <v>251</v>
      </c>
      <c r="C90" s="24" t="s">
        <v>252</v>
      </c>
      <c r="D90" s="23" t="s">
        <v>150</v>
      </c>
      <c r="E90" s="24" t="s">
        <v>382</v>
      </c>
      <c r="F90" s="24" t="s">
        <v>1</v>
      </c>
      <c r="G90" s="24" t="s">
        <v>229</v>
      </c>
      <c r="H90" s="68">
        <v>43440</v>
      </c>
      <c r="I90" s="68">
        <v>44165</v>
      </c>
      <c r="J90" s="73">
        <v>30000</v>
      </c>
      <c r="K90" s="73">
        <v>4.75</v>
      </c>
      <c r="L90" s="68">
        <v>43545</v>
      </c>
      <c r="M90" s="68">
        <v>43636</v>
      </c>
      <c r="N90" s="23">
        <f t="shared" si="8"/>
        <v>92</v>
      </c>
      <c r="O90" s="73">
        <f t="shared" si="7"/>
        <v>364.17</v>
      </c>
      <c r="P90" s="74"/>
    </row>
    <row r="91" s="61" customFormat="1" spans="1:16">
      <c r="A91" s="15">
        <v>89</v>
      </c>
      <c r="B91" s="24" t="s">
        <v>251</v>
      </c>
      <c r="C91" s="24" t="s">
        <v>252</v>
      </c>
      <c r="D91" s="23" t="s">
        <v>146</v>
      </c>
      <c r="E91" s="24" t="s">
        <v>383</v>
      </c>
      <c r="F91" s="24" t="s">
        <v>1</v>
      </c>
      <c r="G91" s="24" t="s">
        <v>229</v>
      </c>
      <c r="H91" s="68">
        <v>43440</v>
      </c>
      <c r="I91" s="68">
        <v>44165</v>
      </c>
      <c r="J91" s="73">
        <v>40000</v>
      </c>
      <c r="K91" s="73">
        <v>4.75</v>
      </c>
      <c r="L91" s="68">
        <v>43545</v>
      </c>
      <c r="M91" s="68">
        <v>43636</v>
      </c>
      <c r="N91" s="23">
        <f t="shared" si="8"/>
        <v>92</v>
      </c>
      <c r="O91" s="73">
        <f t="shared" si="7"/>
        <v>485.56</v>
      </c>
      <c r="P91" s="74"/>
    </row>
    <row r="92" s="61" customFormat="1" spans="1:16">
      <c r="A92" s="15">
        <v>90</v>
      </c>
      <c r="B92" s="24" t="s">
        <v>251</v>
      </c>
      <c r="C92" s="24" t="s">
        <v>252</v>
      </c>
      <c r="D92" s="24" t="s">
        <v>146</v>
      </c>
      <c r="E92" s="24" t="s">
        <v>384</v>
      </c>
      <c r="F92" s="24" t="s">
        <v>1</v>
      </c>
      <c r="G92" s="24" t="s">
        <v>229</v>
      </c>
      <c r="H92" s="68" t="s">
        <v>385</v>
      </c>
      <c r="I92" s="68" t="s">
        <v>386</v>
      </c>
      <c r="J92" s="73">
        <v>50000</v>
      </c>
      <c r="K92" s="73">
        <v>4.75</v>
      </c>
      <c r="L92" s="68">
        <v>43545</v>
      </c>
      <c r="M92" s="68">
        <v>43636</v>
      </c>
      <c r="N92" s="23">
        <f t="shared" si="8"/>
        <v>92</v>
      </c>
      <c r="O92" s="73">
        <f t="shared" si="7"/>
        <v>606.94</v>
      </c>
      <c r="P92" s="74"/>
    </row>
    <row r="93" s="61" customFormat="1" spans="1:16">
      <c r="A93" s="15">
        <v>91</v>
      </c>
      <c r="B93" s="24" t="s">
        <v>251</v>
      </c>
      <c r="C93" s="24" t="s">
        <v>252</v>
      </c>
      <c r="D93" s="24" t="s">
        <v>32</v>
      </c>
      <c r="E93" s="24" t="s">
        <v>387</v>
      </c>
      <c r="F93" s="24" t="s">
        <v>1</v>
      </c>
      <c r="G93" s="24" t="s">
        <v>229</v>
      </c>
      <c r="H93" s="68" t="s">
        <v>388</v>
      </c>
      <c r="I93" s="68" t="s">
        <v>389</v>
      </c>
      <c r="J93" s="73">
        <v>30000</v>
      </c>
      <c r="K93" s="73">
        <v>4.35</v>
      </c>
      <c r="L93" s="68">
        <v>43545</v>
      </c>
      <c r="M93" s="68">
        <v>43636</v>
      </c>
      <c r="N93" s="23">
        <f t="shared" si="8"/>
        <v>92</v>
      </c>
      <c r="O93" s="73">
        <f t="shared" si="7"/>
        <v>333.5</v>
      </c>
      <c r="P93" s="74"/>
    </row>
    <row r="94" s="61" customFormat="1" spans="1:16">
      <c r="A94" s="15">
        <v>92</v>
      </c>
      <c r="B94" s="24" t="s">
        <v>251</v>
      </c>
      <c r="C94" s="24" t="s">
        <v>252</v>
      </c>
      <c r="D94" s="24" t="s">
        <v>23</v>
      </c>
      <c r="E94" s="24" t="s">
        <v>390</v>
      </c>
      <c r="F94" s="24" t="s">
        <v>1</v>
      </c>
      <c r="G94" s="24" t="s">
        <v>229</v>
      </c>
      <c r="H94" s="68" t="s">
        <v>391</v>
      </c>
      <c r="I94" s="68" t="s">
        <v>389</v>
      </c>
      <c r="J94" s="73">
        <v>30000</v>
      </c>
      <c r="K94" s="73">
        <v>4.35</v>
      </c>
      <c r="L94" s="68">
        <v>43545</v>
      </c>
      <c r="M94" s="68">
        <v>43636</v>
      </c>
      <c r="N94" s="23">
        <f t="shared" si="8"/>
        <v>92</v>
      </c>
      <c r="O94" s="73">
        <f t="shared" si="7"/>
        <v>333.5</v>
      </c>
      <c r="P94" s="74"/>
    </row>
    <row r="95" s="61" customFormat="1" spans="1:17">
      <c r="A95" s="15">
        <v>93</v>
      </c>
      <c r="B95" s="24" t="s">
        <v>251</v>
      </c>
      <c r="C95" s="24" t="s">
        <v>252</v>
      </c>
      <c r="D95" s="24" t="s">
        <v>18</v>
      </c>
      <c r="E95" s="24" t="s">
        <v>392</v>
      </c>
      <c r="F95" s="24" t="s">
        <v>2</v>
      </c>
      <c r="G95" s="24" t="s">
        <v>229</v>
      </c>
      <c r="H95" s="68" t="s">
        <v>391</v>
      </c>
      <c r="I95" s="68" t="s">
        <v>389</v>
      </c>
      <c r="J95" s="73">
        <v>50000</v>
      </c>
      <c r="K95" s="73">
        <v>4.35</v>
      </c>
      <c r="L95" s="68">
        <v>43545</v>
      </c>
      <c r="M95" s="68">
        <v>43636</v>
      </c>
      <c r="N95" s="23">
        <f t="shared" si="8"/>
        <v>92</v>
      </c>
      <c r="O95" s="73">
        <f t="shared" si="7"/>
        <v>555.83</v>
      </c>
      <c r="P95" s="74"/>
      <c r="Q95" s="77"/>
    </row>
    <row r="96" s="61" customFormat="1" spans="1:17">
      <c r="A96" s="15">
        <v>94</v>
      </c>
      <c r="B96" s="24" t="s">
        <v>251</v>
      </c>
      <c r="C96" s="24" t="s">
        <v>252</v>
      </c>
      <c r="D96" s="24" t="s">
        <v>32</v>
      </c>
      <c r="E96" s="24" t="s">
        <v>393</v>
      </c>
      <c r="F96" s="24" t="s">
        <v>1</v>
      </c>
      <c r="G96" s="24" t="s">
        <v>229</v>
      </c>
      <c r="H96" s="68" t="s">
        <v>394</v>
      </c>
      <c r="I96" s="68" t="s">
        <v>389</v>
      </c>
      <c r="J96" s="73">
        <v>30000</v>
      </c>
      <c r="K96" s="73">
        <v>4.35</v>
      </c>
      <c r="L96" s="68">
        <v>43545</v>
      </c>
      <c r="M96" s="68">
        <v>43636</v>
      </c>
      <c r="N96" s="23">
        <f t="shared" si="8"/>
        <v>92</v>
      </c>
      <c r="O96" s="73">
        <f t="shared" si="7"/>
        <v>333.5</v>
      </c>
      <c r="P96" s="74"/>
      <c r="Q96" s="77"/>
    </row>
    <row r="97" s="61" customFormat="1" spans="1:16">
      <c r="A97" s="15">
        <v>95</v>
      </c>
      <c r="B97" s="24" t="s">
        <v>251</v>
      </c>
      <c r="C97" s="24" t="s">
        <v>252</v>
      </c>
      <c r="D97" s="24" t="s">
        <v>15</v>
      </c>
      <c r="E97" s="24" t="s">
        <v>395</v>
      </c>
      <c r="F97" s="24" t="s">
        <v>2</v>
      </c>
      <c r="G97" s="24" t="s">
        <v>229</v>
      </c>
      <c r="H97" s="68" t="s">
        <v>396</v>
      </c>
      <c r="I97" s="68" t="s">
        <v>397</v>
      </c>
      <c r="J97" s="73">
        <v>50000</v>
      </c>
      <c r="K97" s="73">
        <v>4.35</v>
      </c>
      <c r="L97" s="68">
        <v>43545</v>
      </c>
      <c r="M97" s="68">
        <v>43636</v>
      </c>
      <c r="N97" s="23">
        <f t="shared" si="8"/>
        <v>92</v>
      </c>
      <c r="O97" s="73">
        <f t="shared" si="7"/>
        <v>555.83</v>
      </c>
      <c r="P97" s="74"/>
    </row>
    <row r="98" s="61" customFormat="1" spans="1:16">
      <c r="A98" s="15">
        <v>96</v>
      </c>
      <c r="B98" s="24" t="s">
        <v>251</v>
      </c>
      <c r="C98" s="24" t="s">
        <v>252</v>
      </c>
      <c r="D98" s="24" t="s">
        <v>23</v>
      </c>
      <c r="E98" s="24" t="s">
        <v>398</v>
      </c>
      <c r="F98" s="24" t="s">
        <v>2</v>
      </c>
      <c r="G98" s="24" t="s">
        <v>229</v>
      </c>
      <c r="H98" s="68" t="s">
        <v>399</v>
      </c>
      <c r="I98" s="68" t="s">
        <v>397</v>
      </c>
      <c r="J98" s="73">
        <v>30000</v>
      </c>
      <c r="K98" s="73">
        <v>4.35</v>
      </c>
      <c r="L98" s="68">
        <v>43545</v>
      </c>
      <c r="M98" s="68">
        <v>43636</v>
      </c>
      <c r="N98" s="23">
        <f t="shared" si="8"/>
        <v>92</v>
      </c>
      <c r="O98" s="73">
        <f t="shared" si="7"/>
        <v>333.5</v>
      </c>
      <c r="P98" s="74"/>
    </row>
    <row r="99" s="61" customFormat="1" spans="1:16">
      <c r="A99" s="15">
        <v>97</v>
      </c>
      <c r="B99" s="24" t="s">
        <v>251</v>
      </c>
      <c r="C99" s="24" t="s">
        <v>252</v>
      </c>
      <c r="D99" s="24" t="s">
        <v>23</v>
      </c>
      <c r="E99" s="24" t="s">
        <v>400</v>
      </c>
      <c r="F99" s="24" t="s">
        <v>2</v>
      </c>
      <c r="G99" s="24" t="s">
        <v>229</v>
      </c>
      <c r="H99" s="68" t="s">
        <v>399</v>
      </c>
      <c r="I99" s="68" t="s">
        <v>397</v>
      </c>
      <c r="J99" s="73">
        <v>50000</v>
      </c>
      <c r="K99" s="73">
        <v>4.35</v>
      </c>
      <c r="L99" s="68">
        <v>43545</v>
      </c>
      <c r="M99" s="68">
        <v>43636</v>
      </c>
      <c r="N99" s="23">
        <f t="shared" si="8"/>
        <v>92</v>
      </c>
      <c r="O99" s="73">
        <f t="shared" si="7"/>
        <v>555.83</v>
      </c>
      <c r="P99" s="74"/>
    </row>
    <row r="100" s="61" customFormat="1" spans="1:17">
      <c r="A100" s="15">
        <v>98</v>
      </c>
      <c r="B100" s="24" t="s">
        <v>251</v>
      </c>
      <c r="C100" s="24" t="s">
        <v>252</v>
      </c>
      <c r="D100" s="24" t="s">
        <v>141</v>
      </c>
      <c r="E100" s="24" t="s">
        <v>401</v>
      </c>
      <c r="F100" s="24" t="s">
        <v>1</v>
      </c>
      <c r="G100" s="24" t="s">
        <v>229</v>
      </c>
      <c r="H100" s="68" t="s">
        <v>402</v>
      </c>
      <c r="I100" s="68" t="s">
        <v>403</v>
      </c>
      <c r="J100" s="73">
        <v>50000</v>
      </c>
      <c r="K100" s="73">
        <v>4.35</v>
      </c>
      <c r="L100" s="68">
        <v>43545</v>
      </c>
      <c r="M100" s="68">
        <v>43636</v>
      </c>
      <c r="N100" s="23">
        <f t="shared" si="8"/>
        <v>92</v>
      </c>
      <c r="O100" s="73">
        <f t="shared" si="7"/>
        <v>555.83</v>
      </c>
      <c r="P100" s="74"/>
      <c r="Q100" s="77"/>
    </row>
    <row r="101" s="61" customFormat="1" spans="1:16">
      <c r="A101" s="15">
        <v>99</v>
      </c>
      <c r="B101" s="24" t="s">
        <v>251</v>
      </c>
      <c r="C101" s="24" t="s">
        <v>252</v>
      </c>
      <c r="D101" s="24" t="s">
        <v>173</v>
      </c>
      <c r="E101" s="24" t="s">
        <v>404</v>
      </c>
      <c r="F101" s="24" t="s">
        <v>1</v>
      </c>
      <c r="G101" s="24" t="s">
        <v>229</v>
      </c>
      <c r="H101" s="68" t="s">
        <v>405</v>
      </c>
      <c r="I101" s="68">
        <v>44014</v>
      </c>
      <c r="J101" s="73">
        <v>50000</v>
      </c>
      <c r="K101" s="73">
        <v>4.75</v>
      </c>
      <c r="L101" s="68">
        <v>43545</v>
      </c>
      <c r="M101" s="68">
        <v>43636</v>
      </c>
      <c r="N101" s="23">
        <f t="shared" si="8"/>
        <v>92</v>
      </c>
      <c r="O101" s="73">
        <f t="shared" si="7"/>
        <v>606.94</v>
      </c>
      <c r="P101" s="74"/>
    </row>
    <row r="102" s="61" customFormat="1" spans="1:16">
      <c r="A102" s="15">
        <v>100</v>
      </c>
      <c r="B102" s="24" t="s">
        <v>251</v>
      </c>
      <c r="C102" s="24" t="s">
        <v>252</v>
      </c>
      <c r="D102" s="24" t="s">
        <v>20</v>
      </c>
      <c r="E102" s="24" t="s">
        <v>406</v>
      </c>
      <c r="F102" s="24" t="s">
        <v>1</v>
      </c>
      <c r="G102" s="24" t="s">
        <v>229</v>
      </c>
      <c r="H102" s="68" t="s">
        <v>407</v>
      </c>
      <c r="I102" s="68" t="s">
        <v>408</v>
      </c>
      <c r="J102" s="73">
        <v>50000</v>
      </c>
      <c r="K102" s="73">
        <v>4.35</v>
      </c>
      <c r="L102" s="68">
        <v>43545</v>
      </c>
      <c r="M102" s="68">
        <v>43636</v>
      </c>
      <c r="N102" s="23">
        <f t="shared" si="8"/>
        <v>92</v>
      </c>
      <c r="O102" s="73">
        <f t="shared" si="7"/>
        <v>555.83</v>
      </c>
      <c r="P102" s="74"/>
    </row>
    <row r="103" s="61" customFormat="1" spans="1:16">
      <c r="A103" s="15">
        <v>101</v>
      </c>
      <c r="B103" s="24" t="s">
        <v>251</v>
      </c>
      <c r="C103" s="24" t="s">
        <v>252</v>
      </c>
      <c r="D103" s="24" t="s">
        <v>31</v>
      </c>
      <c r="E103" s="24" t="s">
        <v>409</v>
      </c>
      <c r="F103" s="24" t="s">
        <v>2</v>
      </c>
      <c r="G103" s="24" t="s">
        <v>229</v>
      </c>
      <c r="H103" s="68" t="s">
        <v>407</v>
      </c>
      <c r="I103" s="68" t="s">
        <v>408</v>
      </c>
      <c r="J103" s="73">
        <v>50000</v>
      </c>
      <c r="K103" s="73">
        <v>4.35</v>
      </c>
      <c r="L103" s="68">
        <v>43545</v>
      </c>
      <c r="M103" s="68">
        <v>43636</v>
      </c>
      <c r="N103" s="23">
        <f t="shared" si="8"/>
        <v>92</v>
      </c>
      <c r="O103" s="73">
        <f t="shared" si="7"/>
        <v>555.83</v>
      </c>
      <c r="P103" s="74"/>
    </row>
    <row r="104" s="61" customFormat="1" spans="1:16">
      <c r="A104" s="15">
        <v>102</v>
      </c>
      <c r="B104" s="24" t="s">
        <v>251</v>
      </c>
      <c r="C104" s="24" t="s">
        <v>252</v>
      </c>
      <c r="D104" s="24" t="s">
        <v>31</v>
      </c>
      <c r="E104" s="24" t="s">
        <v>370</v>
      </c>
      <c r="F104" s="24" t="s">
        <v>1</v>
      </c>
      <c r="G104" s="24" t="s">
        <v>229</v>
      </c>
      <c r="H104" s="68" t="s">
        <v>407</v>
      </c>
      <c r="I104" s="68" t="s">
        <v>408</v>
      </c>
      <c r="J104" s="73">
        <v>50000</v>
      </c>
      <c r="K104" s="73">
        <v>4.35</v>
      </c>
      <c r="L104" s="68">
        <v>43545</v>
      </c>
      <c r="M104" s="68">
        <v>43636</v>
      </c>
      <c r="N104" s="23">
        <f t="shared" si="8"/>
        <v>92</v>
      </c>
      <c r="O104" s="73">
        <f t="shared" si="7"/>
        <v>555.83</v>
      </c>
      <c r="P104" s="74"/>
    </row>
    <row r="105" s="61" customFormat="1" spans="1:16">
      <c r="A105" s="15">
        <v>103</v>
      </c>
      <c r="B105" s="24" t="s">
        <v>251</v>
      </c>
      <c r="C105" s="24" t="s">
        <v>252</v>
      </c>
      <c r="D105" s="24" t="s">
        <v>410</v>
      </c>
      <c r="E105" s="24" t="s">
        <v>411</v>
      </c>
      <c r="F105" s="24" t="s">
        <v>1</v>
      </c>
      <c r="G105" s="24" t="s">
        <v>229</v>
      </c>
      <c r="H105" s="68" t="s">
        <v>412</v>
      </c>
      <c r="I105" s="68" t="s">
        <v>413</v>
      </c>
      <c r="J105" s="73">
        <v>30000</v>
      </c>
      <c r="K105" s="73">
        <v>4.75</v>
      </c>
      <c r="L105" s="68">
        <v>43545</v>
      </c>
      <c r="M105" s="68">
        <v>43636</v>
      </c>
      <c r="N105" s="23">
        <f t="shared" si="8"/>
        <v>92</v>
      </c>
      <c r="O105" s="73">
        <f t="shared" ref="O105:O122" si="9">ROUND(K105/36000*J105*N105,2)</f>
        <v>364.17</v>
      </c>
      <c r="P105" s="74"/>
    </row>
    <row r="106" s="61" customFormat="1" spans="1:17">
      <c r="A106" s="15">
        <v>104</v>
      </c>
      <c r="B106" s="24" t="s">
        <v>251</v>
      </c>
      <c r="C106" s="24" t="s">
        <v>252</v>
      </c>
      <c r="D106" s="24" t="s">
        <v>19</v>
      </c>
      <c r="E106" s="24" t="s">
        <v>395</v>
      </c>
      <c r="F106" s="24" t="s">
        <v>2</v>
      </c>
      <c r="G106" s="24" t="s">
        <v>229</v>
      </c>
      <c r="H106" s="68" t="s">
        <v>412</v>
      </c>
      <c r="I106" s="68" t="s">
        <v>414</v>
      </c>
      <c r="J106" s="73">
        <v>50000</v>
      </c>
      <c r="K106" s="73">
        <v>4.35</v>
      </c>
      <c r="L106" s="68">
        <v>43545</v>
      </c>
      <c r="M106" s="68">
        <v>43636</v>
      </c>
      <c r="N106" s="23">
        <f t="shared" si="8"/>
        <v>92</v>
      </c>
      <c r="O106" s="73">
        <f t="shared" si="9"/>
        <v>555.83</v>
      </c>
      <c r="P106" s="74"/>
      <c r="Q106" s="77"/>
    </row>
    <row r="107" s="61" customFormat="1" spans="1:16">
      <c r="A107" s="15">
        <v>105</v>
      </c>
      <c r="B107" s="24" t="s">
        <v>251</v>
      </c>
      <c r="C107" s="24" t="s">
        <v>252</v>
      </c>
      <c r="D107" s="24" t="s">
        <v>19</v>
      </c>
      <c r="E107" s="24" t="s">
        <v>415</v>
      </c>
      <c r="F107" s="24" t="s">
        <v>2</v>
      </c>
      <c r="G107" s="24" t="s">
        <v>229</v>
      </c>
      <c r="H107" s="68" t="s">
        <v>412</v>
      </c>
      <c r="I107" s="68" t="s">
        <v>416</v>
      </c>
      <c r="J107" s="73">
        <v>50000</v>
      </c>
      <c r="K107" s="73">
        <v>4.35</v>
      </c>
      <c r="L107" s="68">
        <v>43545</v>
      </c>
      <c r="M107" s="68">
        <v>43636</v>
      </c>
      <c r="N107" s="23">
        <f t="shared" si="8"/>
        <v>92</v>
      </c>
      <c r="O107" s="73">
        <f t="shared" si="9"/>
        <v>555.83</v>
      </c>
      <c r="P107" s="74"/>
    </row>
    <row r="108" s="61" customFormat="1" spans="1:16">
      <c r="A108" s="15">
        <v>106</v>
      </c>
      <c r="B108" s="24" t="s">
        <v>251</v>
      </c>
      <c r="C108" s="24" t="s">
        <v>252</v>
      </c>
      <c r="D108" s="24" t="s">
        <v>19</v>
      </c>
      <c r="E108" s="24" t="s">
        <v>417</v>
      </c>
      <c r="F108" s="24" t="s">
        <v>1</v>
      </c>
      <c r="G108" s="24" t="s">
        <v>229</v>
      </c>
      <c r="H108" s="68" t="s">
        <v>412</v>
      </c>
      <c r="I108" s="68" t="s">
        <v>416</v>
      </c>
      <c r="J108" s="73">
        <v>50000</v>
      </c>
      <c r="K108" s="73">
        <v>4.35</v>
      </c>
      <c r="L108" s="68">
        <v>43545</v>
      </c>
      <c r="M108" s="68">
        <v>43636</v>
      </c>
      <c r="N108" s="23">
        <f t="shared" si="8"/>
        <v>92</v>
      </c>
      <c r="O108" s="73">
        <f t="shared" si="9"/>
        <v>555.83</v>
      </c>
      <c r="P108" s="74"/>
    </row>
    <row r="109" s="61" customFormat="1" spans="1:16">
      <c r="A109" s="15">
        <v>107</v>
      </c>
      <c r="B109" s="24" t="s">
        <v>251</v>
      </c>
      <c r="C109" s="24" t="s">
        <v>252</v>
      </c>
      <c r="D109" s="24" t="s">
        <v>19</v>
      </c>
      <c r="E109" s="24" t="s">
        <v>418</v>
      </c>
      <c r="F109" s="24" t="s">
        <v>2</v>
      </c>
      <c r="G109" s="24" t="s">
        <v>229</v>
      </c>
      <c r="H109" s="68" t="s">
        <v>412</v>
      </c>
      <c r="I109" s="68" t="s">
        <v>416</v>
      </c>
      <c r="J109" s="73">
        <v>50000</v>
      </c>
      <c r="K109" s="73">
        <v>4.35</v>
      </c>
      <c r="L109" s="68">
        <v>43545</v>
      </c>
      <c r="M109" s="68">
        <v>43636</v>
      </c>
      <c r="N109" s="23">
        <f t="shared" si="8"/>
        <v>92</v>
      </c>
      <c r="O109" s="73">
        <f t="shared" si="9"/>
        <v>555.83</v>
      </c>
      <c r="P109" s="74"/>
    </row>
    <row r="110" s="61" customFormat="1" spans="1:17">
      <c r="A110" s="15">
        <v>108</v>
      </c>
      <c r="B110" s="24" t="s">
        <v>251</v>
      </c>
      <c r="C110" s="24" t="s">
        <v>252</v>
      </c>
      <c r="D110" s="24" t="s">
        <v>12</v>
      </c>
      <c r="E110" s="24" t="s">
        <v>419</v>
      </c>
      <c r="F110" s="24" t="s">
        <v>1</v>
      </c>
      <c r="G110" s="24" t="s">
        <v>229</v>
      </c>
      <c r="H110" s="68" t="s">
        <v>420</v>
      </c>
      <c r="I110" s="68" t="s">
        <v>421</v>
      </c>
      <c r="J110" s="73">
        <v>50000</v>
      </c>
      <c r="K110" s="73">
        <v>4.75</v>
      </c>
      <c r="L110" s="68">
        <v>43545</v>
      </c>
      <c r="M110" s="68">
        <v>43636</v>
      </c>
      <c r="N110" s="23">
        <f t="shared" si="8"/>
        <v>92</v>
      </c>
      <c r="O110" s="73">
        <f t="shared" si="9"/>
        <v>606.94</v>
      </c>
      <c r="P110" s="74"/>
      <c r="Q110" s="77"/>
    </row>
    <row r="111" s="61" customFormat="1" spans="1:16">
      <c r="A111" s="15">
        <v>109</v>
      </c>
      <c r="B111" s="24" t="s">
        <v>251</v>
      </c>
      <c r="C111" s="24" t="s">
        <v>252</v>
      </c>
      <c r="D111" s="24" t="s">
        <v>96</v>
      </c>
      <c r="E111" s="24" t="s">
        <v>422</v>
      </c>
      <c r="F111" s="24" t="s">
        <v>1</v>
      </c>
      <c r="G111" s="24" t="s">
        <v>229</v>
      </c>
      <c r="H111" s="68" t="s">
        <v>423</v>
      </c>
      <c r="I111" s="68" t="s">
        <v>424</v>
      </c>
      <c r="J111" s="73">
        <v>50000</v>
      </c>
      <c r="K111" s="73">
        <v>4.35</v>
      </c>
      <c r="L111" s="68">
        <v>43545</v>
      </c>
      <c r="M111" s="68">
        <v>43636</v>
      </c>
      <c r="N111" s="23">
        <f t="shared" si="8"/>
        <v>92</v>
      </c>
      <c r="O111" s="73">
        <f t="shared" si="9"/>
        <v>555.83</v>
      </c>
      <c r="P111" s="74"/>
    </row>
    <row r="112" s="61" customFormat="1" spans="1:16">
      <c r="A112" s="15">
        <v>110</v>
      </c>
      <c r="B112" s="24" t="s">
        <v>251</v>
      </c>
      <c r="C112" s="24" t="s">
        <v>252</v>
      </c>
      <c r="D112" s="24" t="s">
        <v>91</v>
      </c>
      <c r="E112" s="24" t="s">
        <v>425</v>
      </c>
      <c r="F112" s="24" t="s">
        <v>1</v>
      </c>
      <c r="G112" s="24" t="s">
        <v>229</v>
      </c>
      <c r="H112" s="68" t="s">
        <v>426</v>
      </c>
      <c r="I112" s="68" t="s">
        <v>427</v>
      </c>
      <c r="J112" s="73">
        <v>50000</v>
      </c>
      <c r="K112" s="73">
        <v>4.75</v>
      </c>
      <c r="L112" s="68">
        <v>43545</v>
      </c>
      <c r="M112" s="68">
        <v>43636</v>
      </c>
      <c r="N112" s="23">
        <f t="shared" ref="N112:N142" si="10">M112-L112+1</f>
        <v>92</v>
      </c>
      <c r="O112" s="73">
        <f t="shared" si="9"/>
        <v>606.94</v>
      </c>
      <c r="P112" s="74"/>
    </row>
    <row r="113" s="61" customFormat="1" spans="1:16">
      <c r="A113" s="15">
        <v>111</v>
      </c>
      <c r="B113" s="24" t="s">
        <v>251</v>
      </c>
      <c r="C113" s="24" t="s">
        <v>252</v>
      </c>
      <c r="D113" s="24" t="s">
        <v>95</v>
      </c>
      <c r="E113" s="24" t="s">
        <v>428</v>
      </c>
      <c r="F113" s="24" t="s">
        <v>1</v>
      </c>
      <c r="G113" s="24" t="s">
        <v>229</v>
      </c>
      <c r="H113" s="68" t="s">
        <v>407</v>
      </c>
      <c r="I113" s="68" t="s">
        <v>408</v>
      </c>
      <c r="J113" s="73">
        <v>20000</v>
      </c>
      <c r="K113" s="73">
        <v>4.35</v>
      </c>
      <c r="L113" s="68">
        <v>43545</v>
      </c>
      <c r="M113" s="68">
        <v>43636</v>
      </c>
      <c r="N113" s="23">
        <f t="shared" si="10"/>
        <v>92</v>
      </c>
      <c r="O113" s="73">
        <f t="shared" si="9"/>
        <v>222.33</v>
      </c>
      <c r="P113" s="74"/>
    </row>
    <row r="114" s="61" customFormat="1" spans="1:16">
      <c r="A114" s="15">
        <v>112</v>
      </c>
      <c r="B114" s="24" t="s">
        <v>251</v>
      </c>
      <c r="C114" s="24" t="s">
        <v>252</v>
      </c>
      <c r="D114" s="24" t="s">
        <v>93</v>
      </c>
      <c r="E114" s="24" t="s">
        <v>429</v>
      </c>
      <c r="F114" s="24" t="s">
        <v>1</v>
      </c>
      <c r="G114" s="24" t="s">
        <v>229</v>
      </c>
      <c r="H114" s="68" t="s">
        <v>407</v>
      </c>
      <c r="I114" s="68" t="s">
        <v>430</v>
      </c>
      <c r="J114" s="73">
        <v>20000</v>
      </c>
      <c r="K114" s="73">
        <v>4.75</v>
      </c>
      <c r="L114" s="68">
        <v>43545</v>
      </c>
      <c r="M114" s="68">
        <v>43636</v>
      </c>
      <c r="N114" s="23">
        <f t="shared" si="10"/>
        <v>92</v>
      </c>
      <c r="O114" s="73">
        <f t="shared" si="9"/>
        <v>242.78</v>
      </c>
      <c r="P114" s="74"/>
    </row>
    <row r="115" s="61" customFormat="1" spans="1:16">
      <c r="A115" s="15">
        <v>113</v>
      </c>
      <c r="B115" s="24" t="s">
        <v>251</v>
      </c>
      <c r="C115" s="24" t="s">
        <v>252</v>
      </c>
      <c r="D115" s="24" t="s">
        <v>95</v>
      </c>
      <c r="E115" s="24" t="s">
        <v>431</v>
      </c>
      <c r="F115" s="24" t="s">
        <v>1</v>
      </c>
      <c r="G115" s="24" t="s">
        <v>229</v>
      </c>
      <c r="H115" s="68" t="s">
        <v>407</v>
      </c>
      <c r="I115" s="68" t="s">
        <v>430</v>
      </c>
      <c r="J115" s="73">
        <v>20000</v>
      </c>
      <c r="K115" s="73">
        <v>4.75</v>
      </c>
      <c r="L115" s="68">
        <v>43545</v>
      </c>
      <c r="M115" s="68">
        <v>43636</v>
      </c>
      <c r="N115" s="23">
        <f t="shared" si="10"/>
        <v>92</v>
      </c>
      <c r="O115" s="73">
        <f t="shared" si="9"/>
        <v>242.78</v>
      </c>
      <c r="P115" s="74"/>
    </row>
    <row r="116" s="61" customFormat="1" spans="1:16">
      <c r="A116" s="15">
        <v>114</v>
      </c>
      <c r="B116" s="24" t="s">
        <v>251</v>
      </c>
      <c r="C116" s="24" t="s">
        <v>252</v>
      </c>
      <c r="D116" s="24" t="s">
        <v>90</v>
      </c>
      <c r="E116" s="24" t="s">
        <v>432</v>
      </c>
      <c r="F116" s="24" t="s">
        <v>1</v>
      </c>
      <c r="G116" s="24" t="s">
        <v>229</v>
      </c>
      <c r="H116" s="68" t="s">
        <v>407</v>
      </c>
      <c r="I116" s="68" t="s">
        <v>430</v>
      </c>
      <c r="J116" s="73">
        <v>50000</v>
      </c>
      <c r="K116" s="73">
        <v>4.75</v>
      </c>
      <c r="L116" s="68">
        <v>43545</v>
      </c>
      <c r="M116" s="68">
        <v>43636</v>
      </c>
      <c r="N116" s="23">
        <f t="shared" si="10"/>
        <v>92</v>
      </c>
      <c r="O116" s="73">
        <f t="shared" si="9"/>
        <v>606.94</v>
      </c>
      <c r="P116" s="74"/>
    </row>
    <row r="117" s="61" customFormat="1" spans="1:17">
      <c r="A117" s="15">
        <v>115</v>
      </c>
      <c r="B117" s="24" t="s">
        <v>251</v>
      </c>
      <c r="C117" s="24" t="s">
        <v>252</v>
      </c>
      <c r="D117" s="24" t="s">
        <v>95</v>
      </c>
      <c r="E117" s="24" t="s">
        <v>433</v>
      </c>
      <c r="F117" s="24" t="s">
        <v>1</v>
      </c>
      <c r="G117" s="24" t="s">
        <v>229</v>
      </c>
      <c r="H117" s="68" t="s">
        <v>412</v>
      </c>
      <c r="I117" s="68" t="s">
        <v>413</v>
      </c>
      <c r="J117" s="73">
        <v>50000</v>
      </c>
      <c r="K117" s="73">
        <v>4.75</v>
      </c>
      <c r="L117" s="68">
        <v>43545</v>
      </c>
      <c r="M117" s="68">
        <v>43636</v>
      </c>
      <c r="N117" s="23">
        <f t="shared" si="10"/>
        <v>92</v>
      </c>
      <c r="O117" s="73">
        <f t="shared" si="9"/>
        <v>606.94</v>
      </c>
      <c r="P117" s="74"/>
      <c r="Q117" s="77"/>
    </row>
    <row r="118" s="61" customFormat="1" spans="1:16">
      <c r="A118" s="15">
        <v>116</v>
      </c>
      <c r="B118" s="24" t="s">
        <v>251</v>
      </c>
      <c r="C118" s="24" t="s">
        <v>252</v>
      </c>
      <c r="D118" s="24" t="s">
        <v>93</v>
      </c>
      <c r="E118" s="24" t="s">
        <v>434</v>
      </c>
      <c r="F118" s="24" t="s">
        <v>1</v>
      </c>
      <c r="G118" s="24" t="s">
        <v>229</v>
      </c>
      <c r="H118" s="68">
        <v>43461</v>
      </c>
      <c r="I118" s="68" t="s">
        <v>413</v>
      </c>
      <c r="J118" s="73">
        <v>50000</v>
      </c>
      <c r="K118" s="73">
        <v>4.75</v>
      </c>
      <c r="L118" s="68">
        <v>43545</v>
      </c>
      <c r="M118" s="68">
        <v>43636</v>
      </c>
      <c r="N118" s="23">
        <f t="shared" si="10"/>
        <v>92</v>
      </c>
      <c r="O118" s="73">
        <f t="shared" si="9"/>
        <v>606.94</v>
      </c>
      <c r="P118" s="74"/>
    </row>
    <row r="119" s="61" customFormat="1" spans="1:16">
      <c r="A119" s="15">
        <v>117</v>
      </c>
      <c r="B119" s="24" t="s">
        <v>251</v>
      </c>
      <c r="C119" s="24" t="s">
        <v>252</v>
      </c>
      <c r="D119" s="24" t="s">
        <v>89</v>
      </c>
      <c r="E119" s="24" t="s">
        <v>435</v>
      </c>
      <c r="F119" s="24" t="s">
        <v>1</v>
      </c>
      <c r="G119" s="24" t="s">
        <v>229</v>
      </c>
      <c r="H119" s="68" t="s">
        <v>436</v>
      </c>
      <c r="I119" s="68" t="s">
        <v>437</v>
      </c>
      <c r="J119" s="73">
        <v>50000</v>
      </c>
      <c r="K119" s="73">
        <v>4.75</v>
      </c>
      <c r="L119" s="68">
        <v>43545</v>
      </c>
      <c r="M119" s="68">
        <v>43636</v>
      </c>
      <c r="N119" s="23">
        <f t="shared" si="10"/>
        <v>92</v>
      </c>
      <c r="O119" s="73">
        <f t="shared" si="9"/>
        <v>606.94</v>
      </c>
      <c r="P119" s="74"/>
    </row>
    <row r="120" s="61" customFormat="1" spans="1:16">
      <c r="A120" s="15">
        <v>118</v>
      </c>
      <c r="B120" s="24" t="s">
        <v>251</v>
      </c>
      <c r="C120" s="24" t="s">
        <v>252</v>
      </c>
      <c r="D120" s="24" t="s">
        <v>94</v>
      </c>
      <c r="E120" s="24" t="s">
        <v>438</v>
      </c>
      <c r="F120" s="24" t="s">
        <v>1</v>
      </c>
      <c r="G120" s="24" t="s">
        <v>229</v>
      </c>
      <c r="H120" s="68" t="s">
        <v>436</v>
      </c>
      <c r="I120" s="68">
        <v>44193</v>
      </c>
      <c r="J120" s="73">
        <v>50000</v>
      </c>
      <c r="K120" s="73">
        <v>4.75</v>
      </c>
      <c r="L120" s="68">
        <v>43545</v>
      </c>
      <c r="M120" s="68">
        <v>43636</v>
      </c>
      <c r="N120" s="23">
        <f t="shared" si="10"/>
        <v>92</v>
      </c>
      <c r="O120" s="73">
        <f t="shared" si="9"/>
        <v>606.94</v>
      </c>
      <c r="P120" s="74"/>
    </row>
    <row r="121" s="61" customFormat="1" spans="1:16">
      <c r="A121" s="15">
        <v>119</v>
      </c>
      <c r="B121" s="24" t="s">
        <v>251</v>
      </c>
      <c r="C121" s="24" t="s">
        <v>252</v>
      </c>
      <c r="D121" s="24" t="s">
        <v>91</v>
      </c>
      <c r="E121" s="24" t="s">
        <v>439</v>
      </c>
      <c r="F121" s="24" t="s">
        <v>1</v>
      </c>
      <c r="G121" s="24" t="s">
        <v>229</v>
      </c>
      <c r="H121" s="68" t="s">
        <v>440</v>
      </c>
      <c r="I121" s="68" t="s">
        <v>441</v>
      </c>
      <c r="J121" s="73">
        <v>50000</v>
      </c>
      <c r="K121" s="73">
        <v>4.75</v>
      </c>
      <c r="L121" s="68">
        <v>43545</v>
      </c>
      <c r="M121" s="68">
        <v>43636</v>
      </c>
      <c r="N121" s="23">
        <f t="shared" si="10"/>
        <v>92</v>
      </c>
      <c r="O121" s="73">
        <f t="shared" si="9"/>
        <v>606.94</v>
      </c>
      <c r="P121" s="74"/>
    </row>
    <row r="122" s="61" customFormat="1" spans="1:16">
      <c r="A122" s="15">
        <v>120</v>
      </c>
      <c r="B122" s="24" t="s">
        <v>251</v>
      </c>
      <c r="C122" s="24" t="s">
        <v>252</v>
      </c>
      <c r="D122" s="24" t="s">
        <v>90</v>
      </c>
      <c r="E122" s="24" t="s">
        <v>442</v>
      </c>
      <c r="F122" s="24" t="s">
        <v>1</v>
      </c>
      <c r="G122" s="24" t="s">
        <v>229</v>
      </c>
      <c r="H122" s="68" t="s">
        <v>443</v>
      </c>
      <c r="I122" s="68" t="s">
        <v>444</v>
      </c>
      <c r="J122" s="73">
        <v>30000</v>
      </c>
      <c r="K122" s="73">
        <v>4.75</v>
      </c>
      <c r="L122" s="68">
        <v>43545</v>
      </c>
      <c r="M122" s="68">
        <v>43636</v>
      </c>
      <c r="N122" s="23">
        <f t="shared" si="10"/>
        <v>92</v>
      </c>
      <c r="O122" s="73">
        <f t="shared" si="9"/>
        <v>364.17</v>
      </c>
      <c r="P122" s="74"/>
    </row>
    <row r="123" s="61" customFormat="1" ht="30.75" customHeight="1" spans="1:16">
      <c r="A123" s="15">
        <v>121</v>
      </c>
      <c r="B123" s="78" t="s">
        <v>251</v>
      </c>
      <c r="C123" s="78" t="s">
        <v>252</v>
      </c>
      <c r="D123" s="78" t="s">
        <v>92</v>
      </c>
      <c r="E123" s="78" t="s">
        <v>445</v>
      </c>
      <c r="F123" s="78" t="s">
        <v>1</v>
      </c>
      <c r="G123" s="78" t="s">
        <v>229</v>
      </c>
      <c r="H123" s="79" t="s">
        <v>446</v>
      </c>
      <c r="I123" s="79" t="s">
        <v>447</v>
      </c>
      <c r="J123" s="80">
        <v>50000</v>
      </c>
      <c r="K123" s="80">
        <v>4.75</v>
      </c>
      <c r="L123" s="68">
        <v>43545</v>
      </c>
      <c r="M123" s="68">
        <v>43636</v>
      </c>
      <c r="N123" s="37">
        <f t="shared" si="10"/>
        <v>92</v>
      </c>
      <c r="O123" s="80">
        <f>ROUND(K123/36000*30000*N123,2)</f>
        <v>364.17</v>
      </c>
      <c r="P123" s="81" t="s">
        <v>448</v>
      </c>
    </row>
    <row r="124" s="61" customFormat="1" spans="1:18">
      <c r="A124" s="15">
        <v>122</v>
      </c>
      <c r="B124" s="24" t="s">
        <v>251</v>
      </c>
      <c r="C124" s="24" t="s">
        <v>252</v>
      </c>
      <c r="D124" s="24" t="s">
        <v>93</v>
      </c>
      <c r="E124" s="78" t="s">
        <v>449</v>
      </c>
      <c r="F124" s="24" t="s">
        <v>1</v>
      </c>
      <c r="G124" s="24" t="s">
        <v>229</v>
      </c>
      <c r="H124" s="79" t="s">
        <v>446</v>
      </c>
      <c r="I124" s="79" t="s">
        <v>447</v>
      </c>
      <c r="J124" s="80">
        <v>30000</v>
      </c>
      <c r="K124" s="80">
        <v>4.75</v>
      </c>
      <c r="L124" s="68">
        <v>43545</v>
      </c>
      <c r="M124" s="68">
        <v>43636</v>
      </c>
      <c r="N124" s="23">
        <f t="shared" si="10"/>
        <v>92</v>
      </c>
      <c r="O124" s="73">
        <f t="shared" ref="O124:O153" si="11">ROUND(K124/36000*J124*N124,2)</f>
        <v>364.17</v>
      </c>
      <c r="P124" s="81"/>
      <c r="R124" s="82"/>
    </row>
    <row r="125" s="61" customFormat="1" spans="1:18">
      <c r="A125" s="15">
        <v>123</v>
      </c>
      <c r="B125" s="24" t="s">
        <v>251</v>
      </c>
      <c r="C125" s="24" t="s">
        <v>252</v>
      </c>
      <c r="D125" s="24" t="s">
        <v>101</v>
      </c>
      <c r="E125" s="24" t="s">
        <v>450</v>
      </c>
      <c r="F125" s="24" t="s">
        <v>1</v>
      </c>
      <c r="G125" s="24" t="s">
        <v>229</v>
      </c>
      <c r="H125" s="68" t="s">
        <v>451</v>
      </c>
      <c r="I125" s="68" t="s">
        <v>452</v>
      </c>
      <c r="J125" s="73">
        <v>30000</v>
      </c>
      <c r="K125" s="73">
        <v>4.75</v>
      </c>
      <c r="L125" s="68">
        <v>43545</v>
      </c>
      <c r="M125" s="68">
        <v>43636</v>
      </c>
      <c r="N125" s="23">
        <f t="shared" si="10"/>
        <v>92</v>
      </c>
      <c r="O125" s="73">
        <f t="shared" si="11"/>
        <v>364.17</v>
      </c>
      <c r="P125" s="74"/>
      <c r="R125" s="82"/>
    </row>
    <row r="126" s="61" customFormat="1" spans="1:16">
      <c r="A126" s="15">
        <v>124</v>
      </c>
      <c r="B126" s="24" t="s">
        <v>251</v>
      </c>
      <c r="C126" s="24" t="s">
        <v>252</v>
      </c>
      <c r="D126" s="24" t="s">
        <v>92</v>
      </c>
      <c r="E126" s="24" t="s">
        <v>453</v>
      </c>
      <c r="F126" s="24" t="s">
        <v>1</v>
      </c>
      <c r="G126" s="24" t="s">
        <v>229</v>
      </c>
      <c r="H126" s="68" t="s">
        <v>451</v>
      </c>
      <c r="I126" s="68" t="s">
        <v>452</v>
      </c>
      <c r="J126" s="73">
        <v>30000</v>
      </c>
      <c r="K126" s="73">
        <v>4.75</v>
      </c>
      <c r="L126" s="68">
        <v>43545</v>
      </c>
      <c r="M126" s="68">
        <v>43636</v>
      </c>
      <c r="N126" s="23">
        <f t="shared" si="10"/>
        <v>92</v>
      </c>
      <c r="O126" s="73">
        <f t="shared" si="11"/>
        <v>364.17</v>
      </c>
      <c r="P126" s="74"/>
    </row>
    <row r="127" s="61" customFormat="1" spans="1:16">
      <c r="A127" s="15">
        <v>125</v>
      </c>
      <c r="B127" s="24" t="s">
        <v>251</v>
      </c>
      <c r="C127" s="24" t="s">
        <v>252</v>
      </c>
      <c r="D127" s="24" t="s">
        <v>99</v>
      </c>
      <c r="E127" s="24" t="s">
        <v>454</v>
      </c>
      <c r="F127" s="24" t="s">
        <v>1</v>
      </c>
      <c r="G127" s="24" t="s">
        <v>229</v>
      </c>
      <c r="H127" s="68" t="s">
        <v>455</v>
      </c>
      <c r="I127" s="68" t="s">
        <v>456</v>
      </c>
      <c r="J127" s="73">
        <v>50000</v>
      </c>
      <c r="K127" s="73">
        <v>4.75</v>
      </c>
      <c r="L127" s="68">
        <v>43545</v>
      </c>
      <c r="M127" s="68">
        <v>43636</v>
      </c>
      <c r="N127" s="23">
        <f t="shared" si="10"/>
        <v>92</v>
      </c>
      <c r="O127" s="73">
        <f t="shared" si="11"/>
        <v>606.94</v>
      </c>
      <c r="P127" s="74"/>
    </row>
    <row r="128" s="61" customFormat="1" spans="1:17">
      <c r="A128" s="15">
        <v>126</v>
      </c>
      <c r="B128" s="24" t="s">
        <v>251</v>
      </c>
      <c r="C128" s="24" t="s">
        <v>252</v>
      </c>
      <c r="D128" s="24" t="s">
        <v>198</v>
      </c>
      <c r="E128" s="24" t="s">
        <v>457</v>
      </c>
      <c r="F128" s="24" t="s">
        <v>1</v>
      </c>
      <c r="G128" s="24" t="s">
        <v>229</v>
      </c>
      <c r="H128" s="68">
        <v>43425</v>
      </c>
      <c r="I128" s="68">
        <v>44155</v>
      </c>
      <c r="J128" s="73">
        <v>20000</v>
      </c>
      <c r="K128" s="73">
        <v>4.75</v>
      </c>
      <c r="L128" s="68">
        <v>43545</v>
      </c>
      <c r="M128" s="68">
        <v>43636</v>
      </c>
      <c r="N128" s="23">
        <f t="shared" si="10"/>
        <v>92</v>
      </c>
      <c r="O128" s="73">
        <f t="shared" si="11"/>
        <v>242.78</v>
      </c>
      <c r="P128" s="74"/>
      <c r="Q128" s="77"/>
    </row>
    <row r="129" s="61" customFormat="1" spans="1:16">
      <c r="A129" s="15">
        <v>127</v>
      </c>
      <c r="B129" s="24" t="s">
        <v>251</v>
      </c>
      <c r="C129" s="24" t="s">
        <v>252</v>
      </c>
      <c r="D129" s="24" t="s">
        <v>182</v>
      </c>
      <c r="E129" s="24" t="s">
        <v>458</v>
      </c>
      <c r="F129" s="24" t="s">
        <v>1</v>
      </c>
      <c r="G129" s="24" t="s">
        <v>229</v>
      </c>
      <c r="H129" s="68" t="s">
        <v>279</v>
      </c>
      <c r="I129" s="68" t="s">
        <v>280</v>
      </c>
      <c r="J129" s="73">
        <v>50000</v>
      </c>
      <c r="K129" s="73">
        <v>4.75</v>
      </c>
      <c r="L129" s="68">
        <v>43545</v>
      </c>
      <c r="M129" s="68">
        <v>43636</v>
      </c>
      <c r="N129" s="23">
        <f t="shared" si="10"/>
        <v>92</v>
      </c>
      <c r="O129" s="73">
        <f t="shared" si="11"/>
        <v>606.94</v>
      </c>
      <c r="P129" s="74"/>
    </row>
    <row r="130" s="61" customFormat="1" spans="1:16">
      <c r="A130" s="15">
        <v>128</v>
      </c>
      <c r="B130" s="24" t="s">
        <v>251</v>
      </c>
      <c r="C130" s="24" t="s">
        <v>252</v>
      </c>
      <c r="D130" s="23" t="s">
        <v>167</v>
      </c>
      <c r="E130" s="24" t="s">
        <v>459</v>
      </c>
      <c r="F130" s="24" t="s">
        <v>1</v>
      </c>
      <c r="G130" s="24" t="s">
        <v>229</v>
      </c>
      <c r="H130" s="68" t="s">
        <v>460</v>
      </c>
      <c r="I130" s="68" t="s">
        <v>461</v>
      </c>
      <c r="J130" s="73">
        <v>20000</v>
      </c>
      <c r="K130" s="73">
        <v>4.35</v>
      </c>
      <c r="L130" s="68">
        <v>43545</v>
      </c>
      <c r="M130" s="68">
        <v>43636</v>
      </c>
      <c r="N130" s="23">
        <f t="shared" si="10"/>
        <v>92</v>
      </c>
      <c r="O130" s="73">
        <f t="shared" si="11"/>
        <v>222.33</v>
      </c>
      <c r="P130" s="74"/>
    </row>
    <row r="131" s="61" customFormat="1" spans="1:16">
      <c r="A131" s="15">
        <v>129</v>
      </c>
      <c r="B131" s="24" t="s">
        <v>251</v>
      </c>
      <c r="C131" s="24" t="s">
        <v>252</v>
      </c>
      <c r="D131" s="24" t="s">
        <v>167</v>
      </c>
      <c r="E131" s="24" t="s">
        <v>462</v>
      </c>
      <c r="F131" s="24" t="s">
        <v>2</v>
      </c>
      <c r="G131" s="24" t="s">
        <v>229</v>
      </c>
      <c r="H131" s="68" t="s">
        <v>259</v>
      </c>
      <c r="I131" s="68" t="s">
        <v>461</v>
      </c>
      <c r="J131" s="73">
        <v>50000</v>
      </c>
      <c r="K131" s="73">
        <v>4.35</v>
      </c>
      <c r="L131" s="68">
        <v>43545</v>
      </c>
      <c r="M131" s="68">
        <v>43636</v>
      </c>
      <c r="N131" s="23">
        <f t="shared" si="10"/>
        <v>92</v>
      </c>
      <c r="O131" s="73">
        <f t="shared" si="11"/>
        <v>555.83</v>
      </c>
      <c r="P131" s="74"/>
    </row>
    <row r="132" s="61" customFormat="1" spans="1:16">
      <c r="A132" s="15">
        <v>130</v>
      </c>
      <c r="B132" s="24" t="s">
        <v>251</v>
      </c>
      <c r="C132" s="24" t="s">
        <v>252</v>
      </c>
      <c r="D132" s="24" t="s">
        <v>160</v>
      </c>
      <c r="E132" s="24" t="s">
        <v>463</v>
      </c>
      <c r="F132" s="24" t="s">
        <v>2</v>
      </c>
      <c r="G132" s="24" t="s">
        <v>229</v>
      </c>
      <c r="H132" s="68" t="s">
        <v>464</v>
      </c>
      <c r="I132" s="68" t="s">
        <v>465</v>
      </c>
      <c r="J132" s="73">
        <v>20000</v>
      </c>
      <c r="K132" s="73">
        <v>4.35</v>
      </c>
      <c r="L132" s="68">
        <v>43545</v>
      </c>
      <c r="M132" s="68">
        <v>43636</v>
      </c>
      <c r="N132" s="23">
        <f t="shared" si="10"/>
        <v>92</v>
      </c>
      <c r="O132" s="73">
        <f t="shared" si="11"/>
        <v>222.33</v>
      </c>
      <c r="P132" s="74"/>
    </row>
    <row r="133" s="61" customFormat="1" spans="1:16">
      <c r="A133" s="15">
        <v>131</v>
      </c>
      <c r="B133" s="24" t="s">
        <v>251</v>
      </c>
      <c r="C133" s="24" t="s">
        <v>252</v>
      </c>
      <c r="D133" s="24" t="s">
        <v>165</v>
      </c>
      <c r="E133" s="24" t="s">
        <v>466</v>
      </c>
      <c r="F133" s="24" t="s">
        <v>1</v>
      </c>
      <c r="G133" s="24" t="s">
        <v>229</v>
      </c>
      <c r="H133" s="68" t="s">
        <v>464</v>
      </c>
      <c r="I133" s="68" t="s">
        <v>461</v>
      </c>
      <c r="J133" s="73">
        <v>30000</v>
      </c>
      <c r="K133" s="73">
        <v>4.35</v>
      </c>
      <c r="L133" s="68">
        <v>43545</v>
      </c>
      <c r="M133" s="68">
        <v>43636</v>
      </c>
      <c r="N133" s="23">
        <f t="shared" si="10"/>
        <v>92</v>
      </c>
      <c r="O133" s="73">
        <f t="shared" si="11"/>
        <v>333.5</v>
      </c>
      <c r="P133" s="74"/>
    </row>
    <row r="134" s="61" customFormat="1" spans="1:17">
      <c r="A134" s="15">
        <v>132</v>
      </c>
      <c r="B134" s="24" t="s">
        <v>251</v>
      </c>
      <c r="C134" s="24" t="s">
        <v>252</v>
      </c>
      <c r="D134" s="24" t="s">
        <v>165</v>
      </c>
      <c r="E134" s="24" t="s">
        <v>467</v>
      </c>
      <c r="F134" s="24" t="s">
        <v>1</v>
      </c>
      <c r="G134" s="24" t="s">
        <v>229</v>
      </c>
      <c r="H134" s="68" t="s">
        <v>464</v>
      </c>
      <c r="I134" s="68" t="s">
        <v>468</v>
      </c>
      <c r="J134" s="73">
        <v>40000</v>
      </c>
      <c r="K134" s="73">
        <v>4.75</v>
      </c>
      <c r="L134" s="68">
        <v>43545</v>
      </c>
      <c r="M134" s="68">
        <v>43636</v>
      </c>
      <c r="N134" s="23">
        <f t="shared" si="10"/>
        <v>92</v>
      </c>
      <c r="O134" s="73">
        <f t="shared" si="11"/>
        <v>485.56</v>
      </c>
      <c r="P134" s="74"/>
      <c r="Q134" s="77"/>
    </row>
    <row r="135" s="61" customFormat="1" spans="1:17">
      <c r="A135" s="15">
        <v>133</v>
      </c>
      <c r="B135" s="24" t="s">
        <v>251</v>
      </c>
      <c r="C135" s="24" t="s">
        <v>252</v>
      </c>
      <c r="D135" s="24" t="s">
        <v>163</v>
      </c>
      <c r="E135" s="24" t="s">
        <v>469</v>
      </c>
      <c r="F135" s="24" t="s">
        <v>1</v>
      </c>
      <c r="G135" s="24" t="s">
        <v>229</v>
      </c>
      <c r="H135" s="68" t="s">
        <v>464</v>
      </c>
      <c r="I135" s="68" t="s">
        <v>468</v>
      </c>
      <c r="J135" s="73">
        <v>40000</v>
      </c>
      <c r="K135" s="73">
        <v>4.75</v>
      </c>
      <c r="L135" s="68">
        <v>43545</v>
      </c>
      <c r="M135" s="68">
        <v>43636</v>
      </c>
      <c r="N135" s="23">
        <f t="shared" si="10"/>
        <v>92</v>
      </c>
      <c r="O135" s="73">
        <f t="shared" si="11"/>
        <v>485.56</v>
      </c>
      <c r="P135" s="74"/>
      <c r="Q135" s="77"/>
    </row>
    <row r="136" s="61" customFormat="1" spans="1:16">
      <c r="A136" s="15">
        <v>134</v>
      </c>
      <c r="B136" s="24" t="s">
        <v>251</v>
      </c>
      <c r="C136" s="24" t="s">
        <v>252</v>
      </c>
      <c r="D136" s="24" t="s">
        <v>158</v>
      </c>
      <c r="E136" s="24" t="s">
        <v>470</v>
      </c>
      <c r="F136" s="24" t="s">
        <v>1</v>
      </c>
      <c r="G136" s="24" t="s">
        <v>229</v>
      </c>
      <c r="H136" s="68" t="s">
        <v>464</v>
      </c>
      <c r="I136" s="68" t="s">
        <v>468</v>
      </c>
      <c r="J136" s="73">
        <v>50000</v>
      </c>
      <c r="K136" s="73">
        <v>4.75</v>
      </c>
      <c r="L136" s="68">
        <v>43545</v>
      </c>
      <c r="M136" s="68">
        <v>43636</v>
      </c>
      <c r="N136" s="23">
        <f t="shared" si="10"/>
        <v>92</v>
      </c>
      <c r="O136" s="73">
        <f t="shared" si="11"/>
        <v>606.94</v>
      </c>
      <c r="P136" s="74"/>
    </row>
    <row r="137" s="61" customFormat="1" spans="1:16">
      <c r="A137" s="15">
        <v>135</v>
      </c>
      <c r="B137" s="24" t="s">
        <v>251</v>
      </c>
      <c r="C137" s="24" t="s">
        <v>252</v>
      </c>
      <c r="D137" s="24" t="s">
        <v>160</v>
      </c>
      <c r="E137" s="24" t="s">
        <v>471</v>
      </c>
      <c r="F137" s="24" t="s">
        <v>1</v>
      </c>
      <c r="G137" s="24" t="s">
        <v>229</v>
      </c>
      <c r="H137" s="68" t="s">
        <v>464</v>
      </c>
      <c r="I137" s="68" t="s">
        <v>472</v>
      </c>
      <c r="J137" s="73">
        <v>50000</v>
      </c>
      <c r="K137" s="73">
        <v>4.75</v>
      </c>
      <c r="L137" s="68">
        <v>43545</v>
      </c>
      <c r="M137" s="68">
        <v>43636</v>
      </c>
      <c r="N137" s="23">
        <f t="shared" si="10"/>
        <v>92</v>
      </c>
      <c r="O137" s="73">
        <f t="shared" si="11"/>
        <v>606.94</v>
      </c>
      <c r="P137" s="74"/>
    </row>
    <row r="138" s="61" customFormat="1" spans="1:16">
      <c r="A138" s="15">
        <v>136</v>
      </c>
      <c r="B138" s="24" t="s">
        <v>251</v>
      </c>
      <c r="C138" s="24" t="s">
        <v>252</v>
      </c>
      <c r="D138" s="24" t="s">
        <v>473</v>
      </c>
      <c r="E138" s="24" t="s">
        <v>474</v>
      </c>
      <c r="F138" s="24" t="s">
        <v>2</v>
      </c>
      <c r="G138" s="24" t="s">
        <v>229</v>
      </c>
      <c r="H138" s="68" t="s">
        <v>464</v>
      </c>
      <c r="I138" s="68" t="s">
        <v>472</v>
      </c>
      <c r="J138" s="73">
        <v>50000</v>
      </c>
      <c r="K138" s="73">
        <v>4.75</v>
      </c>
      <c r="L138" s="68">
        <v>43545</v>
      </c>
      <c r="M138" s="68">
        <v>43636</v>
      </c>
      <c r="N138" s="23">
        <f t="shared" si="10"/>
        <v>92</v>
      </c>
      <c r="O138" s="73">
        <f t="shared" si="11"/>
        <v>606.94</v>
      </c>
      <c r="P138" s="74"/>
    </row>
    <row r="139" s="61" customFormat="1" spans="1:16">
      <c r="A139" s="15">
        <v>137</v>
      </c>
      <c r="B139" s="24" t="s">
        <v>251</v>
      </c>
      <c r="C139" s="24" t="s">
        <v>252</v>
      </c>
      <c r="D139" s="24" t="s">
        <v>167</v>
      </c>
      <c r="E139" s="24" t="s">
        <v>475</v>
      </c>
      <c r="F139" s="24" t="s">
        <v>1</v>
      </c>
      <c r="G139" s="24" t="s">
        <v>229</v>
      </c>
      <c r="H139" s="68" t="s">
        <v>464</v>
      </c>
      <c r="I139" s="68" t="s">
        <v>468</v>
      </c>
      <c r="J139" s="73">
        <v>50000</v>
      </c>
      <c r="K139" s="73">
        <v>4.75</v>
      </c>
      <c r="L139" s="68">
        <v>43545</v>
      </c>
      <c r="M139" s="68">
        <v>43636</v>
      </c>
      <c r="N139" s="23">
        <f t="shared" si="10"/>
        <v>92</v>
      </c>
      <c r="O139" s="73">
        <f t="shared" si="11"/>
        <v>606.94</v>
      </c>
      <c r="P139" s="74"/>
    </row>
    <row r="140" s="61" customFormat="1" spans="1:16">
      <c r="A140" s="15">
        <v>138</v>
      </c>
      <c r="B140" s="24" t="s">
        <v>251</v>
      </c>
      <c r="C140" s="24" t="s">
        <v>252</v>
      </c>
      <c r="D140" s="24" t="s">
        <v>165</v>
      </c>
      <c r="E140" s="24" t="s">
        <v>476</v>
      </c>
      <c r="F140" s="24" t="s">
        <v>1</v>
      </c>
      <c r="G140" s="24" t="s">
        <v>229</v>
      </c>
      <c r="H140" s="68" t="s">
        <v>464</v>
      </c>
      <c r="I140" s="68" t="s">
        <v>461</v>
      </c>
      <c r="J140" s="73">
        <v>50000</v>
      </c>
      <c r="K140" s="73">
        <v>4.35</v>
      </c>
      <c r="L140" s="68">
        <v>43545</v>
      </c>
      <c r="M140" s="68">
        <v>43636</v>
      </c>
      <c r="N140" s="23">
        <f t="shared" si="10"/>
        <v>92</v>
      </c>
      <c r="O140" s="73">
        <f t="shared" si="11"/>
        <v>555.83</v>
      </c>
      <c r="P140" s="74"/>
    </row>
    <row r="141" s="61" customFormat="1" spans="1:16">
      <c r="A141" s="15">
        <v>139</v>
      </c>
      <c r="B141" s="24" t="s">
        <v>251</v>
      </c>
      <c r="C141" s="24" t="s">
        <v>252</v>
      </c>
      <c r="D141" s="24" t="s">
        <v>163</v>
      </c>
      <c r="E141" s="24" t="s">
        <v>477</v>
      </c>
      <c r="F141" s="24" t="s">
        <v>1</v>
      </c>
      <c r="G141" s="24" t="s">
        <v>229</v>
      </c>
      <c r="H141" s="68" t="s">
        <v>464</v>
      </c>
      <c r="I141" s="68" t="s">
        <v>468</v>
      </c>
      <c r="J141" s="73">
        <v>50000</v>
      </c>
      <c r="K141" s="73">
        <v>4.75</v>
      </c>
      <c r="L141" s="68">
        <v>43545</v>
      </c>
      <c r="M141" s="68">
        <v>43636</v>
      </c>
      <c r="N141" s="23">
        <f t="shared" si="10"/>
        <v>92</v>
      </c>
      <c r="O141" s="73">
        <f t="shared" si="11"/>
        <v>606.94</v>
      </c>
      <c r="P141" s="74"/>
    </row>
    <row r="142" s="61" customFormat="1" spans="1:16">
      <c r="A142" s="15">
        <v>140</v>
      </c>
      <c r="B142" s="24" t="s">
        <v>251</v>
      </c>
      <c r="C142" s="24" t="s">
        <v>252</v>
      </c>
      <c r="D142" s="24" t="s">
        <v>473</v>
      </c>
      <c r="E142" s="24" t="s">
        <v>478</v>
      </c>
      <c r="F142" s="24" t="s">
        <v>1</v>
      </c>
      <c r="G142" s="24" t="s">
        <v>229</v>
      </c>
      <c r="H142" s="68" t="s">
        <v>464</v>
      </c>
      <c r="I142" s="68" t="s">
        <v>472</v>
      </c>
      <c r="J142" s="73">
        <v>50000</v>
      </c>
      <c r="K142" s="73">
        <v>4.75</v>
      </c>
      <c r="L142" s="68">
        <v>43545</v>
      </c>
      <c r="M142" s="68">
        <v>43636</v>
      </c>
      <c r="N142" s="23">
        <f t="shared" si="10"/>
        <v>92</v>
      </c>
      <c r="O142" s="73">
        <f t="shared" si="11"/>
        <v>606.94</v>
      </c>
      <c r="P142" s="74"/>
    </row>
    <row r="143" s="61" customFormat="1" spans="1:17">
      <c r="A143" s="15">
        <v>141</v>
      </c>
      <c r="B143" s="24" t="s">
        <v>251</v>
      </c>
      <c r="C143" s="24" t="s">
        <v>252</v>
      </c>
      <c r="D143" s="24" t="s">
        <v>159</v>
      </c>
      <c r="E143" s="24" t="s">
        <v>479</v>
      </c>
      <c r="F143" s="24" t="s">
        <v>1</v>
      </c>
      <c r="G143" s="24" t="s">
        <v>229</v>
      </c>
      <c r="H143" s="68" t="s">
        <v>480</v>
      </c>
      <c r="I143" s="68" t="s">
        <v>468</v>
      </c>
      <c r="J143" s="73">
        <v>40000</v>
      </c>
      <c r="K143" s="73">
        <v>4.75</v>
      </c>
      <c r="L143" s="68">
        <v>43545</v>
      </c>
      <c r="M143" s="68">
        <v>43636</v>
      </c>
      <c r="N143" s="23">
        <f t="shared" ref="N143:N172" si="12">M143-L143+1</f>
        <v>92</v>
      </c>
      <c r="O143" s="73">
        <f t="shared" si="11"/>
        <v>485.56</v>
      </c>
      <c r="P143" s="74"/>
      <c r="Q143" s="77"/>
    </row>
    <row r="144" s="61" customFormat="1" spans="1:16">
      <c r="A144" s="15">
        <v>142</v>
      </c>
      <c r="B144" s="24" t="s">
        <v>251</v>
      </c>
      <c r="C144" s="24" t="s">
        <v>252</v>
      </c>
      <c r="D144" s="24" t="s">
        <v>159</v>
      </c>
      <c r="E144" s="24" t="s">
        <v>481</v>
      </c>
      <c r="F144" s="24" t="s">
        <v>1</v>
      </c>
      <c r="G144" s="24" t="s">
        <v>229</v>
      </c>
      <c r="H144" s="68" t="s">
        <v>480</v>
      </c>
      <c r="I144" s="68" t="s">
        <v>468</v>
      </c>
      <c r="J144" s="73">
        <v>40000</v>
      </c>
      <c r="K144" s="73">
        <v>4.75</v>
      </c>
      <c r="L144" s="68">
        <v>43545</v>
      </c>
      <c r="M144" s="68">
        <v>43636</v>
      </c>
      <c r="N144" s="23">
        <f t="shared" si="12"/>
        <v>92</v>
      </c>
      <c r="O144" s="73">
        <f t="shared" si="11"/>
        <v>485.56</v>
      </c>
      <c r="P144" s="74"/>
    </row>
    <row r="145" s="61" customFormat="1" spans="1:16">
      <c r="A145" s="15">
        <v>143</v>
      </c>
      <c r="B145" s="24" t="s">
        <v>251</v>
      </c>
      <c r="C145" s="24" t="s">
        <v>252</v>
      </c>
      <c r="D145" s="24" t="s">
        <v>159</v>
      </c>
      <c r="E145" s="24" t="s">
        <v>482</v>
      </c>
      <c r="F145" s="24" t="s">
        <v>1</v>
      </c>
      <c r="G145" s="24" t="s">
        <v>229</v>
      </c>
      <c r="H145" s="68" t="s">
        <v>480</v>
      </c>
      <c r="I145" s="68" t="s">
        <v>468</v>
      </c>
      <c r="J145" s="73">
        <v>40000</v>
      </c>
      <c r="K145" s="73">
        <v>4.75</v>
      </c>
      <c r="L145" s="68">
        <v>43545</v>
      </c>
      <c r="M145" s="68">
        <v>43636</v>
      </c>
      <c r="N145" s="23">
        <f t="shared" si="12"/>
        <v>92</v>
      </c>
      <c r="O145" s="73">
        <f t="shared" si="11"/>
        <v>485.56</v>
      </c>
      <c r="P145" s="74"/>
    </row>
    <row r="146" s="61" customFormat="1" spans="1:16">
      <c r="A146" s="15">
        <v>144</v>
      </c>
      <c r="B146" s="24" t="s">
        <v>251</v>
      </c>
      <c r="C146" s="24" t="s">
        <v>252</v>
      </c>
      <c r="D146" s="24" t="s">
        <v>159</v>
      </c>
      <c r="E146" s="24" t="s">
        <v>483</v>
      </c>
      <c r="F146" s="24" t="s">
        <v>1</v>
      </c>
      <c r="G146" s="24" t="s">
        <v>229</v>
      </c>
      <c r="H146" s="68" t="s">
        <v>480</v>
      </c>
      <c r="I146" s="68" t="s">
        <v>468</v>
      </c>
      <c r="J146" s="73">
        <v>50000</v>
      </c>
      <c r="K146" s="73">
        <v>4.75</v>
      </c>
      <c r="L146" s="68">
        <v>43545</v>
      </c>
      <c r="M146" s="68">
        <v>43636</v>
      </c>
      <c r="N146" s="23">
        <f t="shared" si="12"/>
        <v>92</v>
      </c>
      <c r="O146" s="73">
        <f t="shared" si="11"/>
        <v>606.94</v>
      </c>
      <c r="P146" s="74"/>
    </row>
    <row r="147" s="61" customFormat="1" spans="1:16">
      <c r="A147" s="15">
        <v>145</v>
      </c>
      <c r="B147" s="24" t="s">
        <v>251</v>
      </c>
      <c r="C147" s="24" t="s">
        <v>252</v>
      </c>
      <c r="D147" s="24" t="s">
        <v>165</v>
      </c>
      <c r="E147" s="24" t="s">
        <v>484</v>
      </c>
      <c r="F147" s="24" t="s">
        <v>1</v>
      </c>
      <c r="G147" s="24" t="s">
        <v>229</v>
      </c>
      <c r="H147" s="68" t="s">
        <v>480</v>
      </c>
      <c r="I147" s="68" t="s">
        <v>461</v>
      </c>
      <c r="J147" s="73">
        <v>50000</v>
      </c>
      <c r="K147" s="73">
        <v>4.35</v>
      </c>
      <c r="L147" s="68">
        <v>43545</v>
      </c>
      <c r="M147" s="68">
        <v>43636</v>
      </c>
      <c r="N147" s="23">
        <f t="shared" si="12"/>
        <v>92</v>
      </c>
      <c r="O147" s="73">
        <f t="shared" si="11"/>
        <v>555.83</v>
      </c>
      <c r="P147" s="74"/>
    </row>
    <row r="148" s="61" customFormat="1" spans="1:17">
      <c r="A148" s="15">
        <v>146</v>
      </c>
      <c r="B148" s="24" t="s">
        <v>251</v>
      </c>
      <c r="C148" s="24" t="s">
        <v>252</v>
      </c>
      <c r="D148" s="24" t="s">
        <v>485</v>
      </c>
      <c r="E148" s="24" t="s">
        <v>486</v>
      </c>
      <c r="F148" s="24" t="s">
        <v>1</v>
      </c>
      <c r="G148" s="24" t="s">
        <v>229</v>
      </c>
      <c r="H148" s="68" t="s">
        <v>487</v>
      </c>
      <c r="I148" s="68" t="s">
        <v>488</v>
      </c>
      <c r="J148" s="73">
        <v>50000</v>
      </c>
      <c r="K148" s="73">
        <v>4.75</v>
      </c>
      <c r="L148" s="68">
        <v>43545</v>
      </c>
      <c r="M148" s="68">
        <v>43636</v>
      </c>
      <c r="N148" s="23">
        <f t="shared" si="12"/>
        <v>92</v>
      </c>
      <c r="O148" s="73">
        <f t="shared" si="11"/>
        <v>606.94</v>
      </c>
      <c r="P148" s="74"/>
      <c r="Q148" s="77"/>
    </row>
    <row r="149" s="61" customFormat="1" spans="1:16">
      <c r="A149" s="15">
        <v>147</v>
      </c>
      <c r="B149" s="24" t="s">
        <v>251</v>
      </c>
      <c r="C149" s="24" t="s">
        <v>252</v>
      </c>
      <c r="D149" s="24" t="s">
        <v>59</v>
      </c>
      <c r="E149" s="24" t="s">
        <v>489</v>
      </c>
      <c r="F149" s="24" t="s">
        <v>1</v>
      </c>
      <c r="G149" s="24" t="s">
        <v>229</v>
      </c>
      <c r="H149" s="68">
        <v>43423</v>
      </c>
      <c r="I149" s="68">
        <v>44153</v>
      </c>
      <c r="J149" s="73">
        <v>50000</v>
      </c>
      <c r="K149" s="73">
        <v>4.75</v>
      </c>
      <c r="L149" s="68">
        <v>43545</v>
      </c>
      <c r="M149" s="68">
        <v>43636</v>
      </c>
      <c r="N149" s="23">
        <f t="shared" si="12"/>
        <v>92</v>
      </c>
      <c r="O149" s="73">
        <f t="shared" si="11"/>
        <v>606.94</v>
      </c>
      <c r="P149" s="74"/>
    </row>
    <row r="150" s="61" customFormat="1" spans="1:16">
      <c r="A150" s="15">
        <v>148</v>
      </c>
      <c r="B150" s="24" t="s">
        <v>251</v>
      </c>
      <c r="C150" s="24" t="s">
        <v>252</v>
      </c>
      <c r="D150" s="24" t="s">
        <v>51</v>
      </c>
      <c r="E150" s="24" t="s">
        <v>490</v>
      </c>
      <c r="F150" s="24" t="s">
        <v>1</v>
      </c>
      <c r="G150" s="24" t="s">
        <v>229</v>
      </c>
      <c r="H150" s="68">
        <v>43433</v>
      </c>
      <c r="I150" s="68">
        <v>44163</v>
      </c>
      <c r="J150" s="73">
        <v>50000</v>
      </c>
      <c r="K150" s="73">
        <v>4.75</v>
      </c>
      <c r="L150" s="68">
        <v>43545</v>
      </c>
      <c r="M150" s="68">
        <v>43636</v>
      </c>
      <c r="N150" s="23">
        <f t="shared" si="12"/>
        <v>92</v>
      </c>
      <c r="O150" s="73">
        <f t="shared" si="11"/>
        <v>606.94</v>
      </c>
      <c r="P150" s="74"/>
    </row>
    <row r="151" s="61" customFormat="1" spans="1:16">
      <c r="A151" s="15">
        <v>149</v>
      </c>
      <c r="B151" s="24" t="s">
        <v>251</v>
      </c>
      <c r="C151" s="24" t="s">
        <v>252</v>
      </c>
      <c r="D151" s="24" t="s">
        <v>48</v>
      </c>
      <c r="E151" s="24" t="s">
        <v>491</v>
      </c>
      <c r="F151" s="24" t="s">
        <v>1</v>
      </c>
      <c r="G151" s="24" t="s">
        <v>229</v>
      </c>
      <c r="H151" s="68">
        <v>43433</v>
      </c>
      <c r="I151" s="68">
        <v>44163</v>
      </c>
      <c r="J151" s="73">
        <v>50000</v>
      </c>
      <c r="K151" s="73">
        <v>4.75</v>
      </c>
      <c r="L151" s="68">
        <v>43545</v>
      </c>
      <c r="M151" s="68">
        <v>43636</v>
      </c>
      <c r="N151" s="23">
        <f t="shared" si="12"/>
        <v>92</v>
      </c>
      <c r="O151" s="73">
        <f t="shared" si="11"/>
        <v>606.94</v>
      </c>
      <c r="P151" s="74"/>
    </row>
    <row r="152" s="61" customFormat="1" spans="1:16">
      <c r="A152" s="15">
        <v>150</v>
      </c>
      <c r="B152" s="24" t="s">
        <v>251</v>
      </c>
      <c r="C152" s="24" t="s">
        <v>252</v>
      </c>
      <c r="D152" s="24" t="s">
        <v>61</v>
      </c>
      <c r="E152" s="24" t="s">
        <v>492</v>
      </c>
      <c r="F152" s="24" t="s">
        <v>1</v>
      </c>
      <c r="G152" s="24" t="s">
        <v>229</v>
      </c>
      <c r="H152" s="68" t="s">
        <v>493</v>
      </c>
      <c r="I152" s="68" t="s">
        <v>494</v>
      </c>
      <c r="J152" s="73">
        <v>50000</v>
      </c>
      <c r="K152" s="73">
        <v>4.75</v>
      </c>
      <c r="L152" s="68">
        <v>43545</v>
      </c>
      <c r="M152" s="68">
        <v>43636</v>
      </c>
      <c r="N152" s="23">
        <f t="shared" si="12"/>
        <v>92</v>
      </c>
      <c r="O152" s="73">
        <f t="shared" si="11"/>
        <v>606.94</v>
      </c>
      <c r="P152" s="74"/>
    </row>
    <row r="153" s="61" customFormat="1" spans="1:16">
      <c r="A153" s="15">
        <v>151</v>
      </c>
      <c r="B153" s="24" t="s">
        <v>251</v>
      </c>
      <c r="C153" s="24" t="s">
        <v>252</v>
      </c>
      <c r="D153" s="24" t="s">
        <v>49</v>
      </c>
      <c r="E153" s="24" t="s">
        <v>495</v>
      </c>
      <c r="F153" s="24" t="s">
        <v>1</v>
      </c>
      <c r="G153" s="24" t="s">
        <v>229</v>
      </c>
      <c r="H153" s="68" t="s">
        <v>496</v>
      </c>
      <c r="I153" s="68" t="s">
        <v>497</v>
      </c>
      <c r="J153" s="73">
        <v>10000</v>
      </c>
      <c r="K153" s="73">
        <v>4.35</v>
      </c>
      <c r="L153" s="68">
        <v>43545</v>
      </c>
      <c r="M153" s="68">
        <v>43636</v>
      </c>
      <c r="N153" s="23">
        <f t="shared" si="12"/>
        <v>92</v>
      </c>
      <c r="O153" s="73">
        <f t="shared" si="11"/>
        <v>111.17</v>
      </c>
      <c r="P153" s="74"/>
    </row>
    <row r="154" s="61" customFormat="1" spans="1:16">
      <c r="A154" s="15">
        <v>152</v>
      </c>
      <c r="B154" s="24" t="s">
        <v>251</v>
      </c>
      <c r="C154" s="24" t="s">
        <v>252</v>
      </c>
      <c r="D154" s="24" t="s">
        <v>53</v>
      </c>
      <c r="E154" s="24" t="s">
        <v>498</v>
      </c>
      <c r="F154" s="24" t="s">
        <v>1</v>
      </c>
      <c r="G154" s="24" t="s">
        <v>229</v>
      </c>
      <c r="H154" s="68" t="s">
        <v>496</v>
      </c>
      <c r="I154" s="68" t="s">
        <v>499</v>
      </c>
      <c r="J154" s="73">
        <v>50000</v>
      </c>
      <c r="K154" s="73">
        <v>4.75</v>
      </c>
      <c r="L154" s="68">
        <v>43545</v>
      </c>
      <c r="M154" s="68">
        <v>43636</v>
      </c>
      <c r="N154" s="23">
        <f t="shared" si="12"/>
        <v>92</v>
      </c>
      <c r="O154" s="73">
        <f t="shared" ref="O154:O172" si="13">ROUND(K154/36000*J154*N154,2)</f>
        <v>606.94</v>
      </c>
      <c r="P154" s="74"/>
    </row>
    <row r="155" s="61" customFormat="1" spans="1:18">
      <c r="A155" s="15">
        <v>153</v>
      </c>
      <c r="B155" s="24" t="s">
        <v>251</v>
      </c>
      <c r="C155" s="24" t="s">
        <v>252</v>
      </c>
      <c r="D155" s="24" t="s">
        <v>46</v>
      </c>
      <c r="E155" s="83" t="s">
        <v>500</v>
      </c>
      <c r="F155" s="24" t="s">
        <v>1</v>
      </c>
      <c r="G155" s="24" t="s">
        <v>229</v>
      </c>
      <c r="H155" s="84" t="s">
        <v>496</v>
      </c>
      <c r="I155" s="84" t="s">
        <v>499</v>
      </c>
      <c r="J155" s="85">
        <v>50000</v>
      </c>
      <c r="K155" s="85">
        <v>4.75</v>
      </c>
      <c r="L155" s="68">
        <v>43545</v>
      </c>
      <c r="M155" s="68">
        <v>43636</v>
      </c>
      <c r="N155" s="23">
        <f t="shared" si="12"/>
        <v>92</v>
      </c>
      <c r="O155" s="73">
        <f t="shared" si="13"/>
        <v>606.94</v>
      </c>
      <c r="P155" s="86"/>
      <c r="Q155" s="63"/>
      <c r="R155" s="63"/>
    </row>
    <row r="156" s="61" customFormat="1" spans="1:17">
      <c r="A156" s="15">
        <v>154</v>
      </c>
      <c r="B156" s="24" t="s">
        <v>251</v>
      </c>
      <c r="C156" s="24" t="s">
        <v>252</v>
      </c>
      <c r="D156" s="24" t="s">
        <v>52</v>
      </c>
      <c r="E156" s="24" t="s">
        <v>501</v>
      </c>
      <c r="F156" s="24" t="s">
        <v>1</v>
      </c>
      <c r="G156" s="24" t="s">
        <v>229</v>
      </c>
      <c r="H156" s="68" t="s">
        <v>496</v>
      </c>
      <c r="I156" s="68" t="s">
        <v>499</v>
      </c>
      <c r="J156" s="73">
        <v>50000</v>
      </c>
      <c r="K156" s="73">
        <v>4.75</v>
      </c>
      <c r="L156" s="68">
        <v>43545</v>
      </c>
      <c r="M156" s="68">
        <v>43636</v>
      </c>
      <c r="N156" s="23">
        <f t="shared" si="12"/>
        <v>92</v>
      </c>
      <c r="O156" s="73">
        <f t="shared" si="13"/>
        <v>606.94</v>
      </c>
      <c r="P156" s="74"/>
      <c r="Q156" s="77"/>
    </row>
    <row r="157" s="61" customFormat="1" spans="1:16">
      <c r="A157" s="15">
        <v>155</v>
      </c>
      <c r="B157" s="24" t="s">
        <v>251</v>
      </c>
      <c r="C157" s="24" t="s">
        <v>252</v>
      </c>
      <c r="D157" s="24" t="s">
        <v>53</v>
      </c>
      <c r="E157" s="24" t="s">
        <v>502</v>
      </c>
      <c r="F157" s="24" t="s">
        <v>1</v>
      </c>
      <c r="G157" s="24" t="s">
        <v>229</v>
      </c>
      <c r="H157" s="68" t="s">
        <v>496</v>
      </c>
      <c r="I157" s="68" t="s">
        <v>499</v>
      </c>
      <c r="J157" s="73">
        <v>50000</v>
      </c>
      <c r="K157" s="73">
        <v>4.75</v>
      </c>
      <c r="L157" s="68">
        <v>43545</v>
      </c>
      <c r="M157" s="68">
        <v>43636</v>
      </c>
      <c r="N157" s="23">
        <f t="shared" si="12"/>
        <v>92</v>
      </c>
      <c r="O157" s="73">
        <f t="shared" si="13"/>
        <v>606.94</v>
      </c>
      <c r="P157" s="74"/>
    </row>
    <row r="158" s="61" customFormat="1" spans="1:16">
      <c r="A158" s="15">
        <v>156</v>
      </c>
      <c r="B158" s="24" t="s">
        <v>251</v>
      </c>
      <c r="C158" s="24" t="s">
        <v>252</v>
      </c>
      <c r="D158" s="24" t="s">
        <v>57</v>
      </c>
      <c r="E158" s="24" t="s">
        <v>503</v>
      </c>
      <c r="F158" s="24" t="s">
        <v>1</v>
      </c>
      <c r="G158" s="24" t="s">
        <v>229</v>
      </c>
      <c r="H158" s="68" t="s">
        <v>496</v>
      </c>
      <c r="I158" s="68" t="s">
        <v>499</v>
      </c>
      <c r="J158" s="73">
        <v>50000</v>
      </c>
      <c r="K158" s="73">
        <v>4.75</v>
      </c>
      <c r="L158" s="68">
        <v>43545</v>
      </c>
      <c r="M158" s="68">
        <v>43636</v>
      </c>
      <c r="N158" s="23">
        <f t="shared" si="12"/>
        <v>92</v>
      </c>
      <c r="O158" s="73">
        <f t="shared" si="13"/>
        <v>606.94</v>
      </c>
      <c r="P158" s="74"/>
    </row>
    <row r="159" s="61" customFormat="1" spans="1:16">
      <c r="A159" s="15">
        <v>157</v>
      </c>
      <c r="B159" s="24" t="s">
        <v>251</v>
      </c>
      <c r="C159" s="24" t="s">
        <v>252</v>
      </c>
      <c r="D159" s="24" t="s">
        <v>60</v>
      </c>
      <c r="E159" s="24" t="s">
        <v>504</v>
      </c>
      <c r="F159" s="24" t="s">
        <v>1</v>
      </c>
      <c r="G159" s="24" t="s">
        <v>229</v>
      </c>
      <c r="H159" s="68" t="s">
        <v>496</v>
      </c>
      <c r="I159" s="68" t="s">
        <v>499</v>
      </c>
      <c r="J159" s="73">
        <v>50000</v>
      </c>
      <c r="K159" s="73">
        <v>4.75</v>
      </c>
      <c r="L159" s="68">
        <v>43545</v>
      </c>
      <c r="M159" s="68">
        <v>43636</v>
      </c>
      <c r="N159" s="23">
        <f t="shared" si="12"/>
        <v>92</v>
      </c>
      <c r="O159" s="73">
        <f t="shared" si="13"/>
        <v>606.94</v>
      </c>
      <c r="P159" s="74"/>
    </row>
    <row r="160" s="61" customFormat="1" spans="1:16">
      <c r="A160" s="15">
        <v>158</v>
      </c>
      <c r="B160" s="24" t="s">
        <v>251</v>
      </c>
      <c r="C160" s="24" t="s">
        <v>252</v>
      </c>
      <c r="D160" s="24" t="s">
        <v>505</v>
      </c>
      <c r="E160" s="24" t="s">
        <v>506</v>
      </c>
      <c r="F160" s="24" t="s">
        <v>1</v>
      </c>
      <c r="G160" s="24" t="s">
        <v>229</v>
      </c>
      <c r="H160" s="68" t="s">
        <v>496</v>
      </c>
      <c r="I160" s="68" t="s">
        <v>499</v>
      </c>
      <c r="J160" s="73">
        <v>50000</v>
      </c>
      <c r="K160" s="73">
        <v>4.75</v>
      </c>
      <c r="L160" s="68">
        <v>43545</v>
      </c>
      <c r="M160" s="68">
        <v>43636</v>
      </c>
      <c r="N160" s="23">
        <f t="shared" si="12"/>
        <v>92</v>
      </c>
      <c r="O160" s="73">
        <f t="shared" si="13"/>
        <v>606.94</v>
      </c>
      <c r="P160" s="74"/>
    </row>
    <row r="161" s="61" customFormat="1" spans="1:16">
      <c r="A161" s="15">
        <v>159</v>
      </c>
      <c r="B161" s="24" t="s">
        <v>251</v>
      </c>
      <c r="C161" s="24" t="s">
        <v>252</v>
      </c>
      <c r="D161" s="24" t="s">
        <v>50</v>
      </c>
      <c r="E161" s="24" t="s">
        <v>507</v>
      </c>
      <c r="F161" s="24" t="s">
        <v>1</v>
      </c>
      <c r="G161" s="24" t="s">
        <v>229</v>
      </c>
      <c r="H161" s="68" t="s">
        <v>508</v>
      </c>
      <c r="I161" s="68" t="s">
        <v>497</v>
      </c>
      <c r="J161" s="73">
        <v>10000</v>
      </c>
      <c r="K161" s="73">
        <v>4.35</v>
      </c>
      <c r="L161" s="68">
        <v>43545</v>
      </c>
      <c r="M161" s="68">
        <v>43636</v>
      </c>
      <c r="N161" s="23">
        <f t="shared" si="12"/>
        <v>92</v>
      </c>
      <c r="O161" s="73">
        <f t="shared" si="13"/>
        <v>111.17</v>
      </c>
      <c r="P161" s="74"/>
    </row>
    <row r="162" s="61" customFormat="1" spans="1:16">
      <c r="A162" s="15">
        <v>160</v>
      </c>
      <c r="B162" s="24" t="s">
        <v>251</v>
      </c>
      <c r="C162" s="24" t="s">
        <v>252</v>
      </c>
      <c r="D162" s="24" t="s">
        <v>56</v>
      </c>
      <c r="E162" s="24" t="s">
        <v>509</v>
      </c>
      <c r="F162" s="24" t="s">
        <v>1</v>
      </c>
      <c r="G162" s="24" t="s">
        <v>229</v>
      </c>
      <c r="H162" s="68" t="s">
        <v>407</v>
      </c>
      <c r="I162" s="68" t="s">
        <v>510</v>
      </c>
      <c r="J162" s="73">
        <v>50000</v>
      </c>
      <c r="K162" s="73">
        <v>4.35</v>
      </c>
      <c r="L162" s="68">
        <v>43545</v>
      </c>
      <c r="M162" s="68">
        <v>43636</v>
      </c>
      <c r="N162" s="23">
        <f t="shared" si="12"/>
        <v>92</v>
      </c>
      <c r="O162" s="73">
        <f t="shared" si="13"/>
        <v>555.83</v>
      </c>
      <c r="P162" s="74"/>
    </row>
    <row r="163" s="61" customFormat="1" spans="1:17">
      <c r="A163" s="15">
        <v>161</v>
      </c>
      <c r="B163" s="24" t="s">
        <v>251</v>
      </c>
      <c r="C163" s="24" t="s">
        <v>252</v>
      </c>
      <c r="D163" s="24" t="s">
        <v>54</v>
      </c>
      <c r="E163" s="24" t="s">
        <v>511</v>
      </c>
      <c r="F163" s="24" t="s">
        <v>1</v>
      </c>
      <c r="G163" s="24" t="s">
        <v>229</v>
      </c>
      <c r="H163" s="68" t="s">
        <v>412</v>
      </c>
      <c r="I163" s="68">
        <v>43825</v>
      </c>
      <c r="J163" s="73">
        <v>40000</v>
      </c>
      <c r="K163" s="73">
        <v>4.35</v>
      </c>
      <c r="L163" s="68">
        <v>43545</v>
      </c>
      <c r="M163" s="68">
        <v>43636</v>
      </c>
      <c r="N163" s="23">
        <f t="shared" si="12"/>
        <v>92</v>
      </c>
      <c r="O163" s="73">
        <f t="shared" si="13"/>
        <v>444.67</v>
      </c>
      <c r="P163" s="74"/>
      <c r="Q163" s="77"/>
    </row>
    <row r="164" s="61" customFormat="1" spans="1:16">
      <c r="A164" s="15">
        <v>162</v>
      </c>
      <c r="B164" s="24" t="s">
        <v>251</v>
      </c>
      <c r="C164" s="24" t="s">
        <v>252</v>
      </c>
      <c r="D164" s="24" t="s">
        <v>46</v>
      </c>
      <c r="E164" s="24" t="s">
        <v>512</v>
      </c>
      <c r="F164" s="24" t="s">
        <v>1</v>
      </c>
      <c r="G164" s="24" t="s">
        <v>229</v>
      </c>
      <c r="H164" s="68" t="s">
        <v>412</v>
      </c>
      <c r="I164" s="68">
        <v>44191</v>
      </c>
      <c r="J164" s="73">
        <v>50000</v>
      </c>
      <c r="K164" s="73">
        <v>4.75</v>
      </c>
      <c r="L164" s="68">
        <v>43545</v>
      </c>
      <c r="M164" s="68">
        <v>43636</v>
      </c>
      <c r="N164" s="23">
        <f t="shared" si="12"/>
        <v>92</v>
      </c>
      <c r="O164" s="73">
        <f t="shared" si="13"/>
        <v>606.94</v>
      </c>
      <c r="P164" s="74"/>
    </row>
    <row r="165" s="61" customFormat="1" spans="1:17">
      <c r="A165" s="15">
        <v>163</v>
      </c>
      <c r="B165" s="24" t="s">
        <v>251</v>
      </c>
      <c r="C165" s="24" t="s">
        <v>252</v>
      </c>
      <c r="D165" s="24" t="s">
        <v>60</v>
      </c>
      <c r="E165" s="24" t="s">
        <v>513</v>
      </c>
      <c r="F165" s="24" t="s">
        <v>1</v>
      </c>
      <c r="G165" s="24" t="s">
        <v>229</v>
      </c>
      <c r="H165" s="68" t="s">
        <v>514</v>
      </c>
      <c r="I165" s="68">
        <v>43975</v>
      </c>
      <c r="J165" s="73">
        <v>50000</v>
      </c>
      <c r="K165" s="73">
        <v>4.75</v>
      </c>
      <c r="L165" s="68">
        <v>43545</v>
      </c>
      <c r="M165" s="68">
        <v>43636</v>
      </c>
      <c r="N165" s="23">
        <f t="shared" si="12"/>
        <v>92</v>
      </c>
      <c r="O165" s="73">
        <f t="shared" si="13"/>
        <v>606.94</v>
      </c>
      <c r="P165" s="74"/>
      <c r="Q165" s="77"/>
    </row>
    <row r="166" s="61" customFormat="1" spans="1:16">
      <c r="A166" s="15">
        <v>164</v>
      </c>
      <c r="B166" s="24" t="s">
        <v>251</v>
      </c>
      <c r="C166" s="24" t="s">
        <v>252</v>
      </c>
      <c r="D166" s="24" t="s">
        <v>59</v>
      </c>
      <c r="E166" s="24" t="s">
        <v>515</v>
      </c>
      <c r="F166" s="24" t="s">
        <v>2</v>
      </c>
      <c r="G166" s="24" t="s">
        <v>229</v>
      </c>
      <c r="H166" s="68" t="s">
        <v>516</v>
      </c>
      <c r="I166" s="68">
        <v>43992</v>
      </c>
      <c r="J166" s="73">
        <v>50000</v>
      </c>
      <c r="K166" s="73">
        <v>4.75</v>
      </c>
      <c r="L166" s="68">
        <v>43545</v>
      </c>
      <c r="M166" s="68">
        <v>43636</v>
      </c>
      <c r="N166" s="23">
        <f t="shared" si="12"/>
        <v>92</v>
      </c>
      <c r="O166" s="73">
        <f t="shared" si="13"/>
        <v>606.94</v>
      </c>
      <c r="P166" s="74"/>
    </row>
    <row r="167" s="61" customFormat="1" spans="1:16">
      <c r="A167" s="15">
        <v>165</v>
      </c>
      <c r="B167" s="24" t="s">
        <v>251</v>
      </c>
      <c r="C167" s="24" t="s">
        <v>252</v>
      </c>
      <c r="D167" s="24" t="s">
        <v>125</v>
      </c>
      <c r="E167" s="24" t="s">
        <v>517</v>
      </c>
      <c r="F167" s="24" t="s">
        <v>1</v>
      </c>
      <c r="G167" s="24" t="s">
        <v>229</v>
      </c>
      <c r="H167" s="68">
        <v>43452</v>
      </c>
      <c r="I167" s="68">
        <v>44174</v>
      </c>
      <c r="J167" s="73">
        <v>50000</v>
      </c>
      <c r="K167" s="73">
        <v>4.75</v>
      </c>
      <c r="L167" s="68">
        <v>43545</v>
      </c>
      <c r="M167" s="68">
        <v>43636</v>
      </c>
      <c r="N167" s="23">
        <f t="shared" si="12"/>
        <v>92</v>
      </c>
      <c r="O167" s="73">
        <f t="shared" si="13"/>
        <v>606.94</v>
      </c>
      <c r="P167" s="74"/>
    </row>
    <row r="168" s="61" customFormat="1" spans="1:16">
      <c r="A168" s="15">
        <v>166</v>
      </c>
      <c r="B168" s="24" t="s">
        <v>251</v>
      </c>
      <c r="C168" s="24" t="s">
        <v>252</v>
      </c>
      <c r="D168" s="24" t="s">
        <v>518</v>
      </c>
      <c r="E168" s="24" t="s">
        <v>519</v>
      </c>
      <c r="F168" s="24" t="s">
        <v>1</v>
      </c>
      <c r="G168" s="24" t="s">
        <v>229</v>
      </c>
      <c r="H168" s="68">
        <v>43452</v>
      </c>
      <c r="I168" s="68">
        <v>44177</v>
      </c>
      <c r="J168" s="73">
        <v>50000</v>
      </c>
      <c r="K168" s="73">
        <v>4.75</v>
      </c>
      <c r="L168" s="68">
        <v>43545</v>
      </c>
      <c r="M168" s="68">
        <v>43636</v>
      </c>
      <c r="N168" s="23">
        <f t="shared" si="12"/>
        <v>92</v>
      </c>
      <c r="O168" s="73">
        <f t="shared" si="13"/>
        <v>606.94</v>
      </c>
      <c r="P168" s="74"/>
    </row>
    <row r="169" s="61" customFormat="1" spans="1:16">
      <c r="A169" s="15">
        <v>167</v>
      </c>
      <c r="B169" s="24" t="s">
        <v>251</v>
      </c>
      <c r="C169" s="24" t="s">
        <v>252</v>
      </c>
      <c r="D169" s="24" t="s">
        <v>123</v>
      </c>
      <c r="E169" s="24" t="s">
        <v>520</v>
      </c>
      <c r="F169" s="24" t="s">
        <v>2</v>
      </c>
      <c r="G169" s="24" t="s">
        <v>229</v>
      </c>
      <c r="H169" s="68">
        <v>43455</v>
      </c>
      <c r="I169" s="68">
        <v>44174</v>
      </c>
      <c r="J169" s="73">
        <v>50000</v>
      </c>
      <c r="K169" s="73">
        <v>4.75</v>
      </c>
      <c r="L169" s="68">
        <v>43545</v>
      </c>
      <c r="M169" s="68">
        <v>43636</v>
      </c>
      <c r="N169" s="23">
        <f t="shared" si="12"/>
        <v>92</v>
      </c>
      <c r="O169" s="73">
        <f t="shared" si="13"/>
        <v>606.94</v>
      </c>
      <c r="P169" s="74"/>
    </row>
    <row r="170" s="61" customFormat="1" spans="1:16">
      <c r="A170" s="15">
        <v>168</v>
      </c>
      <c r="B170" s="24" t="s">
        <v>251</v>
      </c>
      <c r="C170" s="24" t="s">
        <v>252</v>
      </c>
      <c r="D170" s="24" t="s">
        <v>126</v>
      </c>
      <c r="E170" s="24" t="s">
        <v>521</v>
      </c>
      <c r="F170" s="24" t="s">
        <v>1</v>
      </c>
      <c r="G170" s="24" t="s">
        <v>229</v>
      </c>
      <c r="H170" s="68">
        <v>43455</v>
      </c>
      <c r="I170" s="68">
        <v>44174</v>
      </c>
      <c r="J170" s="73">
        <v>50000</v>
      </c>
      <c r="K170" s="73">
        <v>4.75</v>
      </c>
      <c r="L170" s="68">
        <v>43545</v>
      </c>
      <c r="M170" s="68">
        <v>43636</v>
      </c>
      <c r="N170" s="23">
        <f t="shared" si="12"/>
        <v>92</v>
      </c>
      <c r="O170" s="73">
        <f t="shared" si="13"/>
        <v>606.94</v>
      </c>
      <c r="P170" s="74"/>
    </row>
    <row r="171" s="61" customFormat="1" spans="1:16">
      <c r="A171" s="15">
        <v>169</v>
      </c>
      <c r="B171" s="24" t="s">
        <v>251</v>
      </c>
      <c r="C171" s="24" t="s">
        <v>252</v>
      </c>
      <c r="D171" s="24" t="s">
        <v>518</v>
      </c>
      <c r="E171" s="24" t="s">
        <v>522</v>
      </c>
      <c r="F171" s="24" t="s">
        <v>1</v>
      </c>
      <c r="G171" s="24" t="s">
        <v>229</v>
      </c>
      <c r="H171" s="68">
        <v>43458</v>
      </c>
      <c r="I171" s="68">
        <v>44183</v>
      </c>
      <c r="J171" s="73">
        <v>50000</v>
      </c>
      <c r="K171" s="73">
        <v>4.75</v>
      </c>
      <c r="L171" s="68">
        <v>43545</v>
      </c>
      <c r="M171" s="68">
        <v>43636</v>
      </c>
      <c r="N171" s="23">
        <f t="shared" si="12"/>
        <v>92</v>
      </c>
      <c r="O171" s="73">
        <f t="shared" si="13"/>
        <v>606.94</v>
      </c>
      <c r="P171" s="74"/>
    </row>
    <row r="172" s="61" customFormat="1" spans="1:16">
      <c r="A172" s="15">
        <v>170</v>
      </c>
      <c r="B172" s="24" t="s">
        <v>251</v>
      </c>
      <c r="C172" s="24" t="s">
        <v>252</v>
      </c>
      <c r="D172" s="24" t="s">
        <v>518</v>
      </c>
      <c r="E172" s="24" t="s">
        <v>523</v>
      </c>
      <c r="F172" s="24" t="s">
        <v>1</v>
      </c>
      <c r="G172" s="24" t="s">
        <v>229</v>
      </c>
      <c r="H172" s="68">
        <v>43459</v>
      </c>
      <c r="I172" s="68">
        <v>44183</v>
      </c>
      <c r="J172" s="73">
        <v>50000</v>
      </c>
      <c r="K172" s="73">
        <v>4.75</v>
      </c>
      <c r="L172" s="68">
        <v>43545</v>
      </c>
      <c r="M172" s="68">
        <v>43636</v>
      </c>
      <c r="N172" s="23">
        <f t="shared" si="12"/>
        <v>92</v>
      </c>
      <c r="O172" s="73">
        <f t="shared" si="13"/>
        <v>606.94</v>
      </c>
      <c r="P172" s="74"/>
    </row>
  </sheetData>
  <mergeCells count="1">
    <mergeCell ref="A1:P1"/>
  </mergeCells>
  <dataValidations count="3">
    <dataValidation type="list" allowBlank="1" showErrorMessage="1" sqref="D3:D5 D11:D62 D116:D172">
      <formula1>COUNTY!$A$1:$A$227</formula1>
    </dataValidation>
    <dataValidation type="list" allowBlank="1" showErrorMessage="1" sqref="G3:G172">
      <formula1>DKRLX!$A$1:$A$3</formula1>
    </dataValidation>
    <dataValidation type="list" allowBlank="1" showErrorMessage="1" sqref="F3:F172">
      <formula1>XB!$A$1:$A$4</formula1>
    </dataValidation>
  </dataValidations>
  <printOptions horizontalCentered="1"/>
  <pageMargins left="0.196527777777778" right="0.196527777777778" top="0.590277777777778" bottom="0.590277777777778" header="0.236111111111111" footer="0.236111111111111"/>
  <pageSetup paperSize="9" scale="90" orientation="landscape" horizontalDpi="600"/>
  <headerFooter>
    <oddFooter>&amp;C共&amp;N页第&amp;P页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2"/>
  <sheetViews>
    <sheetView topLeftCell="A159" workbookViewId="0">
      <selection activeCell="C187" sqref="C187"/>
    </sheetView>
  </sheetViews>
  <sheetFormatPr defaultColWidth="9" defaultRowHeight="13.5"/>
  <cols>
    <col min="1" max="1" width="4.125" style="5" customWidth="1"/>
    <col min="2" max="2" width="17.625" style="5" customWidth="1"/>
    <col min="3" max="3" width="17.25" style="5" customWidth="1"/>
    <col min="4" max="5" width="6.25" style="6" customWidth="1"/>
    <col min="6" max="6" width="7.375" style="6" customWidth="1"/>
    <col min="7" max="7" width="9.5" style="5" customWidth="1"/>
    <col min="8" max="8" width="6.25" style="5" customWidth="1"/>
    <col min="9" max="9" width="16.875" style="5" customWidth="1"/>
    <col min="10" max="10" width="3" style="5" customWidth="1"/>
    <col min="11" max="11" width="12.5" style="5" customWidth="1"/>
    <col min="12" max="12" width="10.25" style="5" customWidth="1"/>
    <col min="13" max="13" width="10.25" style="7" customWidth="1"/>
    <col min="14" max="14" width="12.5" style="5" customWidth="1"/>
    <col min="15" max="15" width="5.25" style="5" customWidth="1"/>
    <col min="16" max="16" width="10.25" style="5" customWidth="1"/>
    <col min="17" max="18" width="10.25" style="7" customWidth="1"/>
    <col min="19" max="21" width="4.125" style="6" customWidth="1"/>
    <col min="22" max="22" width="9.375" style="5" customWidth="1"/>
    <col min="23" max="23" width="25" style="8" customWidth="1"/>
    <col min="24" max="24" width="23" style="8" customWidth="1"/>
    <col min="25" max="25" width="8.5" style="9" customWidth="1"/>
    <col min="26" max="26" width="11.625" style="5" customWidth="1"/>
    <col min="27" max="28" width="10.5" style="5" customWidth="1"/>
    <col min="29" max="16384" width="9" style="5"/>
  </cols>
  <sheetData>
    <row r="1" ht="25.5" spans="1:25">
      <c r="A1" s="10" t="s">
        <v>524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="1" customFormat="1" ht="57" spans="1:25">
      <c r="A2" s="12" t="s">
        <v>233</v>
      </c>
      <c r="B2" s="12" t="s">
        <v>234</v>
      </c>
      <c r="C2" s="12" t="s">
        <v>235</v>
      </c>
      <c r="D2" s="13"/>
      <c r="E2" s="13"/>
      <c r="F2" s="14" t="s">
        <v>236</v>
      </c>
      <c r="G2" s="12" t="s">
        <v>237</v>
      </c>
      <c r="H2" s="12" t="s">
        <v>238</v>
      </c>
      <c r="I2" s="12" t="s">
        <v>525</v>
      </c>
      <c r="J2" s="12" t="s">
        <v>239</v>
      </c>
      <c r="K2" s="12" t="s">
        <v>240</v>
      </c>
      <c r="L2" s="12" t="s">
        <v>241</v>
      </c>
      <c r="M2" s="18" t="s">
        <v>242</v>
      </c>
      <c r="N2" s="12" t="s">
        <v>243</v>
      </c>
      <c r="O2" s="12" t="s">
        <v>244</v>
      </c>
      <c r="P2" s="12" t="s">
        <v>245</v>
      </c>
      <c r="Q2" s="18" t="s">
        <v>246</v>
      </c>
      <c r="R2" s="21" t="s">
        <v>526</v>
      </c>
      <c r="S2" s="14" t="s">
        <v>247</v>
      </c>
      <c r="T2" s="22" t="s">
        <v>527</v>
      </c>
      <c r="U2" s="22" t="s">
        <v>528</v>
      </c>
      <c r="V2" s="12" t="s">
        <v>248</v>
      </c>
      <c r="W2" s="14" t="s">
        <v>529</v>
      </c>
      <c r="X2" s="14" t="s">
        <v>530</v>
      </c>
      <c r="Y2" s="12" t="s">
        <v>249</v>
      </c>
    </row>
    <row r="3" s="1" customFormat="1" spans="1:25">
      <c r="A3" s="15">
        <v>1</v>
      </c>
      <c r="B3" s="16" t="s">
        <v>250</v>
      </c>
      <c r="C3" s="16"/>
      <c r="D3" s="17"/>
      <c r="E3" s="17"/>
      <c r="F3" s="17"/>
      <c r="G3" s="16"/>
      <c r="H3" s="16"/>
      <c r="I3" s="16"/>
      <c r="J3" s="16"/>
      <c r="K3" s="16"/>
      <c r="L3" s="16"/>
      <c r="M3" s="19"/>
      <c r="N3" s="20">
        <f>SUM(N4:N328)</f>
        <v>7145832.05</v>
      </c>
      <c r="O3" s="20"/>
      <c r="P3" s="16"/>
      <c r="Q3" s="19"/>
      <c r="R3" s="19"/>
      <c r="S3" s="17"/>
      <c r="T3" s="17"/>
      <c r="U3" s="17"/>
      <c r="V3" s="20">
        <f>SUM(V4:V328)</f>
        <v>86205.85</v>
      </c>
      <c r="W3" s="23"/>
      <c r="X3" s="23"/>
      <c r="Y3" s="25"/>
    </row>
    <row r="4" s="2" customFormat="1" customHeight="1" spans="1:33">
      <c r="A4" s="15">
        <v>2</v>
      </c>
      <c r="B4" s="16" t="s">
        <v>251</v>
      </c>
      <c r="C4" s="16" t="s">
        <v>252</v>
      </c>
      <c r="D4" s="17" t="s">
        <v>531</v>
      </c>
      <c r="E4" s="17" t="s">
        <v>532</v>
      </c>
      <c r="F4" s="17" t="s">
        <v>533</v>
      </c>
      <c r="G4" s="16" t="s">
        <v>42</v>
      </c>
      <c r="H4" s="16" t="s">
        <v>534</v>
      </c>
      <c r="I4" s="16" t="s">
        <v>535</v>
      </c>
      <c r="J4" s="16" t="s">
        <v>1</v>
      </c>
      <c r="K4" s="16" t="s">
        <v>229</v>
      </c>
      <c r="L4" s="19" t="s">
        <v>287</v>
      </c>
      <c r="M4" s="19" t="s">
        <v>288</v>
      </c>
      <c r="N4" s="20">
        <v>50000</v>
      </c>
      <c r="O4" s="20">
        <v>4.75</v>
      </c>
      <c r="P4" s="19" t="s">
        <v>287</v>
      </c>
      <c r="Q4" s="19">
        <v>43544</v>
      </c>
      <c r="R4" s="19">
        <v>43819</v>
      </c>
      <c r="S4" s="17">
        <f t="shared" ref="S4:S37" si="0">Q4-P4+1</f>
        <v>110</v>
      </c>
      <c r="T4" s="17">
        <f t="shared" ref="T4:T35" si="1">R4-P4</f>
        <v>384</v>
      </c>
      <c r="U4" s="17">
        <f t="shared" ref="U4:U35" si="2">ROUND(O4/36000*N4*T4,2)</f>
        <v>2533.33</v>
      </c>
      <c r="V4" s="20">
        <f t="shared" ref="V4:V35" si="3">ROUND(O4/36000*N4*S4,2)</f>
        <v>725.69</v>
      </c>
      <c r="W4" s="23" t="s">
        <v>536</v>
      </c>
      <c r="X4" s="23" t="s">
        <v>537</v>
      </c>
      <c r="Y4" s="25"/>
      <c r="Z4" s="1"/>
      <c r="AA4" s="26"/>
      <c r="AB4" s="1"/>
      <c r="AC4" s="1"/>
      <c r="AD4" s="1"/>
      <c r="AF4" s="1"/>
      <c r="AG4" s="1"/>
    </row>
    <row r="5" s="1" customFormat="1" spans="1:25">
      <c r="A5" s="15">
        <v>3</v>
      </c>
      <c r="B5" s="16" t="s">
        <v>251</v>
      </c>
      <c r="C5" s="16" t="s">
        <v>252</v>
      </c>
      <c r="D5" s="17" t="s">
        <v>538</v>
      </c>
      <c r="E5" s="17" t="s">
        <v>539</v>
      </c>
      <c r="F5" s="17" t="s">
        <v>533</v>
      </c>
      <c r="G5" s="16" t="s">
        <v>34</v>
      </c>
      <c r="H5" s="16" t="s">
        <v>540</v>
      </c>
      <c r="I5" s="16" t="s">
        <v>541</v>
      </c>
      <c r="J5" s="16" t="s">
        <v>1</v>
      </c>
      <c r="K5" s="16" t="s">
        <v>229</v>
      </c>
      <c r="L5" s="19" t="s">
        <v>290</v>
      </c>
      <c r="M5" s="19" t="s">
        <v>291</v>
      </c>
      <c r="N5" s="20">
        <v>50000</v>
      </c>
      <c r="O5" s="20">
        <v>4.75</v>
      </c>
      <c r="P5" s="19">
        <v>43455</v>
      </c>
      <c r="Q5" s="19">
        <v>43544</v>
      </c>
      <c r="R5" s="19">
        <v>43819</v>
      </c>
      <c r="S5" s="17">
        <f t="shared" si="0"/>
        <v>90</v>
      </c>
      <c r="T5" s="17">
        <f t="shared" si="1"/>
        <v>364</v>
      </c>
      <c r="U5" s="17">
        <f t="shared" si="2"/>
        <v>2401.39</v>
      </c>
      <c r="V5" s="20">
        <f t="shared" si="3"/>
        <v>593.75</v>
      </c>
      <c r="W5" s="24" t="s">
        <v>542</v>
      </c>
      <c r="X5" s="24" t="s">
        <v>543</v>
      </c>
      <c r="Y5" s="25"/>
    </row>
    <row r="6" s="1" customFormat="1" spans="1:33">
      <c r="A6" s="15">
        <v>4</v>
      </c>
      <c r="B6" s="16" t="s">
        <v>251</v>
      </c>
      <c r="C6" s="16" t="s">
        <v>252</v>
      </c>
      <c r="D6" s="17" t="s">
        <v>544</v>
      </c>
      <c r="E6" s="17" t="s">
        <v>545</v>
      </c>
      <c r="F6" s="17" t="s">
        <v>533</v>
      </c>
      <c r="G6" s="16" t="s">
        <v>35</v>
      </c>
      <c r="H6" s="16" t="s">
        <v>546</v>
      </c>
      <c r="I6" s="16" t="s">
        <v>547</v>
      </c>
      <c r="J6" s="16" t="s">
        <v>2</v>
      </c>
      <c r="K6" s="16" t="s">
        <v>229</v>
      </c>
      <c r="L6" s="19" t="s">
        <v>290</v>
      </c>
      <c r="M6" s="19" t="s">
        <v>291</v>
      </c>
      <c r="N6" s="20">
        <v>50000</v>
      </c>
      <c r="O6" s="20">
        <v>4.75</v>
      </c>
      <c r="P6" s="19">
        <v>43455</v>
      </c>
      <c r="Q6" s="19">
        <v>43544</v>
      </c>
      <c r="R6" s="19">
        <v>43819</v>
      </c>
      <c r="S6" s="17">
        <f t="shared" si="0"/>
        <v>90</v>
      </c>
      <c r="T6" s="17">
        <f t="shared" si="1"/>
        <v>364</v>
      </c>
      <c r="U6" s="17">
        <f t="shared" si="2"/>
        <v>2401.39</v>
      </c>
      <c r="V6" s="20">
        <f t="shared" si="3"/>
        <v>593.75</v>
      </c>
      <c r="W6" s="24" t="s">
        <v>548</v>
      </c>
      <c r="X6" s="24" t="s">
        <v>549</v>
      </c>
      <c r="Y6" s="25"/>
      <c r="Z6" s="27"/>
      <c r="AA6" s="27"/>
      <c r="AB6" s="28"/>
      <c r="AF6" s="3"/>
      <c r="AG6" s="3"/>
    </row>
    <row r="7" s="1" customFormat="1" spans="1:25">
      <c r="A7" s="15">
        <v>5</v>
      </c>
      <c r="B7" s="16" t="s">
        <v>251</v>
      </c>
      <c r="C7" s="16" t="s">
        <v>252</v>
      </c>
      <c r="D7" s="17" t="s">
        <v>538</v>
      </c>
      <c r="E7" s="17" t="s">
        <v>539</v>
      </c>
      <c r="F7" s="17" t="s">
        <v>533</v>
      </c>
      <c r="G7" s="16" t="s">
        <v>34</v>
      </c>
      <c r="H7" s="16" t="s">
        <v>550</v>
      </c>
      <c r="I7" s="16" t="s">
        <v>551</v>
      </c>
      <c r="J7" s="16" t="s">
        <v>1</v>
      </c>
      <c r="K7" s="16" t="s">
        <v>229</v>
      </c>
      <c r="L7" s="19" t="s">
        <v>290</v>
      </c>
      <c r="M7" s="19" t="s">
        <v>291</v>
      </c>
      <c r="N7" s="20">
        <v>50000</v>
      </c>
      <c r="O7" s="20">
        <v>4.75</v>
      </c>
      <c r="P7" s="19">
        <v>43455</v>
      </c>
      <c r="Q7" s="19">
        <v>43544</v>
      </c>
      <c r="R7" s="19">
        <v>43819</v>
      </c>
      <c r="S7" s="17">
        <f t="shared" si="0"/>
        <v>90</v>
      </c>
      <c r="T7" s="17">
        <f t="shared" si="1"/>
        <v>364</v>
      </c>
      <c r="U7" s="17">
        <f t="shared" si="2"/>
        <v>2401.39</v>
      </c>
      <c r="V7" s="20">
        <f t="shared" si="3"/>
        <v>593.75</v>
      </c>
      <c r="W7" s="23" t="s">
        <v>552</v>
      </c>
      <c r="X7" s="23" t="s">
        <v>553</v>
      </c>
      <c r="Y7" s="25"/>
    </row>
    <row r="8" s="1" customFormat="1" spans="1:25">
      <c r="A8" s="15">
        <v>6</v>
      </c>
      <c r="B8" s="16" t="s">
        <v>251</v>
      </c>
      <c r="C8" s="16" t="s">
        <v>252</v>
      </c>
      <c r="D8" s="17" t="s">
        <v>554</v>
      </c>
      <c r="E8" s="17" t="s">
        <v>555</v>
      </c>
      <c r="F8" s="17" t="s">
        <v>533</v>
      </c>
      <c r="G8" s="16" t="s">
        <v>40</v>
      </c>
      <c r="H8" s="16" t="s">
        <v>556</v>
      </c>
      <c r="I8" s="16" t="s">
        <v>557</v>
      </c>
      <c r="J8" s="16" t="s">
        <v>1</v>
      </c>
      <c r="K8" s="16" t="s">
        <v>229</v>
      </c>
      <c r="L8" s="19" t="s">
        <v>290</v>
      </c>
      <c r="M8" s="19" t="s">
        <v>291</v>
      </c>
      <c r="N8" s="20">
        <v>50000</v>
      </c>
      <c r="O8" s="20">
        <v>4.75</v>
      </c>
      <c r="P8" s="19">
        <v>43455</v>
      </c>
      <c r="Q8" s="19">
        <v>43544</v>
      </c>
      <c r="R8" s="19">
        <v>43819</v>
      </c>
      <c r="S8" s="17">
        <f t="shared" si="0"/>
        <v>90</v>
      </c>
      <c r="T8" s="17">
        <f t="shared" si="1"/>
        <v>364</v>
      </c>
      <c r="U8" s="17">
        <f t="shared" si="2"/>
        <v>2401.39</v>
      </c>
      <c r="V8" s="20">
        <f t="shared" si="3"/>
        <v>593.75</v>
      </c>
      <c r="W8" s="23" t="s">
        <v>558</v>
      </c>
      <c r="X8" s="23" t="s">
        <v>559</v>
      </c>
      <c r="Y8" s="25"/>
    </row>
    <row r="9" s="1" customFormat="1" spans="1:25">
      <c r="A9" s="15">
        <v>7</v>
      </c>
      <c r="B9" s="16" t="s">
        <v>251</v>
      </c>
      <c r="C9" s="16" t="s">
        <v>252</v>
      </c>
      <c r="D9" s="17" t="s">
        <v>560</v>
      </c>
      <c r="E9" s="17" t="s">
        <v>561</v>
      </c>
      <c r="F9" s="17" t="s">
        <v>533</v>
      </c>
      <c r="G9" s="16" t="s">
        <v>43</v>
      </c>
      <c r="H9" s="16" t="s">
        <v>562</v>
      </c>
      <c r="I9" s="16" t="s">
        <v>563</v>
      </c>
      <c r="J9" s="16" t="s">
        <v>1</v>
      </c>
      <c r="K9" s="16" t="s">
        <v>229</v>
      </c>
      <c r="L9" s="19" t="s">
        <v>290</v>
      </c>
      <c r="M9" s="19" t="s">
        <v>291</v>
      </c>
      <c r="N9" s="20">
        <v>50000</v>
      </c>
      <c r="O9" s="20">
        <v>4.75</v>
      </c>
      <c r="P9" s="19">
        <v>43455</v>
      </c>
      <c r="Q9" s="19">
        <v>43544</v>
      </c>
      <c r="R9" s="19">
        <v>43819</v>
      </c>
      <c r="S9" s="17">
        <f t="shared" si="0"/>
        <v>90</v>
      </c>
      <c r="T9" s="17">
        <f t="shared" si="1"/>
        <v>364</v>
      </c>
      <c r="U9" s="17">
        <f t="shared" si="2"/>
        <v>2401.39</v>
      </c>
      <c r="V9" s="20">
        <f t="shared" si="3"/>
        <v>593.75</v>
      </c>
      <c r="W9" s="23" t="s">
        <v>564</v>
      </c>
      <c r="X9" s="23" t="s">
        <v>565</v>
      </c>
      <c r="Y9" s="25"/>
    </row>
    <row r="10" s="1" customFormat="1" spans="1:25">
      <c r="A10" s="15">
        <v>8</v>
      </c>
      <c r="B10" s="16" t="s">
        <v>251</v>
      </c>
      <c r="C10" s="16" t="s">
        <v>252</v>
      </c>
      <c r="D10" s="17" t="s">
        <v>538</v>
      </c>
      <c r="E10" s="17" t="s">
        <v>539</v>
      </c>
      <c r="F10" s="17" t="s">
        <v>533</v>
      </c>
      <c r="G10" s="16" t="s">
        <v>34</v>
      </c>
      <c r="H10" s="16" t="s">
        <v>566</v>
      </c>
      <c r="I10" s="16" t="s">
        <v>567</v>
      </c>
      <c r="J10" s="16" t="s">
        <v>1</v>
      </c>
      <c r="K10" s="16" t="s">
        <v>229</v>
      </c>
      <c r="L10" s="19" t="s">
        <v>290</v>
      </c>
      <c r="M10" s="19" t="s">
        <v>291</v>
      </c>
      <c r="N10" s="20">
        <v>50000</v>
      </c>
      <c r="O10" s="20">
        <v>4.75</v>
      </c>
      <c r="P10" s="19">
        <v>43455</v>
      </c>
      <c r="Q10" s="19">
        <v>43544</v>
      </c>
      <c r="R10" s="19">
        <v>43819</v>
      </c>
      <c r="S10" s="17">
        <f t="shared" si="0"/>
        <v>90</v>
      </c>
      <c r="T10" s="17">
        <f t="shared" si="1"/>
        <v>364</v>
      </c>
      <c r="U10" s="17">
        <f t="shared" si="2"/>
        <v>2401.39</v>
      </c>
      <c r="V10" s="20">
        <f t="shared" si="3"/>
        <v>593.75</v>
      </c>
      <c r="W10" s="23" t="s">
        <v>568</v>
      </c>
      <c r="X10" s="23" t="s">
        <v>569</v>
      </c>
      <c r="Y10" s="25"/>
    </row>
    <row r="11" s="1" customFormat="1" spans="1:25">
      <c r="A11" s="15">
        <v>9</v>
      </c>
      <c r="B11" s="16" t="s">
        <v>251</v>
      </c>
      <c r="C11" s="16" t="s">
        <v>252</v>
      </c>
      <c r="D11" s="17" t="s">
        <v>570</v>
      </c>
      <c r="E11" s="17" t="s">
        <v>571</v>
      </c>
      <c r="F11" s="17" t="s">
        <v>533</v>
      </c>
      <c r="G11" s="16" t="s">
        <v>39</v>
      </c>
      <c r="H11" s="16" t="s">
        <v>572</v>
      </c>
      <c r="I11" s="16" t="s">
        <v>573</v>
      </c>
      <c r="J11" s="16" t="s">
        <v>1</v>
      </c>
      <c r="K11" s="16" t="s">
        <v>229</v>
      </c>
      <c r="L11" s="19" t="s">
        <v>290</v>
      </c>
      <c r="M11" s="19" t="s">
        <v>291</v>
      </c>
      <c r="N11" s="20">
        <v>50000</v>
      </c>
      <c r="O11" s="20">
        <v>4.75</v>
      </c>
      <c r="P11" s="19">
        <v>43455</v>
      </c>
      <c r="Q11" s="19">
        <v>43544</v>
      </c>
      <c r="R11" s="19">
        <v>43819</v>
      </c>
      <c r="S11" s="17">
        <f t="shared" si="0"/>
        <v>90</v>
      </c>
      <c r="T11" s="17">
        <f t="shared" si="1"/>
        <v>364</v>
      </c>
      <c r="U11" s="17">
        <f t="shared" si="2"/>
        <v>2401.39</v>
      </c>
      <c r="V11" s="20">
        <f t="shared" si="3"/>
        <v>593.75</v>
      </c>
      <c r="W11" s="23" t="s">
        <v>574</v>
      </c>
      <c r="X11" s="23" t="s">
        <v>575</v>
      </c>
      <c r="Y11" s="25"/>
    </row>
    <row r="12" s="1" customFormat="1" spans="1:25">
      <c r="A12" s="15">
        <v>10</v>
      </c>
      <c r="B12" s="16" t="s">
        <v>251</v>
      </c>
      <c r="C12" s="16" t="s">
        <v>252</v>
      </c>
      <c r="D12" s="17" t="s">
        <v>576</v>
      </c>
      <c r="E12" s="17" t="s">
        <v>577</v>
      </c>
      <c r="F12" s="17" t="s">
        <v>533</v>
      </c>
      <c r="G12" s="16" t="s">
        <v>45</v>
      </c>
      <c r="H12" s="16" t="s">
        <v>578</v>
      </c>
      <c r="I12" s="16" t="s">
        <v>579</v>
      </c>
      <c r="J12" s="16" t="s">
        <v>1</v>
      </c>
      <c r="K12" s="16" t="s">
        <v>229</v>
      </c>
      <c r="L12" s="19" t="s">
        <v>299</v>
      </c>
      <c r="M12" s="19" t="s">
        <v>300</v>
      </c>
      <c r="N12" s="20">
        <v>50000</v>
      </c>
      <c r="O12" s="20">
        <v>4.75</v>
      </c>
      <c r="P12" s="19">
        <v>43455</v>
      </c>
      <c r="Q12" s="19">
        <v>43544</v>
      </c>
      <c r="R12" s="19">
        <v>43819</v>
      </c>
      <c r="S12" s="17">
        <f t="shared" si="0"/>
        <v>90</v>
      </c>
      <c r="T12" s="17">
        <f t="shared" si="1"/>
        <v>364</v>
      </c>
      <c r="U12" s="17">
        <f t="shared" si="2"/>
        <v>2401.39</v>
      </c>
      <c r="V12" s="20">
        <f t="shared" si="3"/>
        <v>593.75</v>
      </c>
      <c r="W12" s="23" t="s">
        <v>580</v>
      </c>
      <c r="X12" s="23" t="s">
        <v>581</v>
      </c>
      <c r="Y12" s="25"/>
    </row>
    <row r="13" s="1" customFormat="1" spans="1:30">
      <c r="A13" s="15">
        <v>11</v>
      </c>
      <c r="B13" s="16" t="s">
        <v>251</v>
      </c>
      <c r="C13" s="16" t="s">
        <v>252</v>
      </c>
      <c r="D13" s="17" t="s">
        <v>582</v>
      </c>
      <c r="E13" s="17" t="s">
        <v>583</v>
      </c>
      <c r="F13" s="17" t="s">
        <v>584</v>
      </c>
      <c r="G13" s="16" t="s">
        <v>221</v>
      </c>
      <c r="H13" s="16" t="s">
        <v>585</v>
      </c>
      <c r="I13" s="16" t="s">
        <v>586</v>
      </c>
      <c r="J13" s="16" t="s">
        <v>1</v>
      </c>
      <c r="K13" s="16" t="s">
        <v>229</v>
      </c>
      <c r="L13" s="19">
        <v>43433</v>
      </c>
      <c r="M13" s="19">
        <v>44163</v>
      </c>
      <c r="N13" s="20">
        <v>30000</v>
      </c>
      <c r="O13" s="20">
        <v>4.75</v>
      </c>
      <c r="P13" s="19">
        <v>43433</v>
      </c>
      <c r="Q13" s="19">
        <v>43544</v>
      </c>
      <c r="R13" s="19">
        <v>43819</v>
      </c>
      <c r="S13" s="17">
        <f t="shared" si="0"/>
        <v>112</v>
      </c>
      <c r="T13" s="17">
        <f t="shared" si="1"/>
        <v>386</v>
      </c>
      <c r="U13" s="17">
        <f t="shared" si="2"/>
        <v>1527.92</v>
      </c>
      <c r="V13" s="20">
        <f t="shared" si="3"/>
        <v>443.33</v>
      </c>
      <c r="W13" s="23" t="s">
        <v>587</v>
      </c>
      <c r="X13" s="23" t="s">
        <v>588</v>
      </c>
      <c r="Y13" s="25"/>
      <c r="AD13" s="2"/>
    </row>
    <row r="14" s="1" customFormat="1" spans="1:25">
      <c r="A14" s="15">
        <v>12</v>
      </c>
      <c r="B14" s="16" t="s">
        <v>251</v>
      </c>
      <c r="C14" s="16" t="s">
        <v>252</v>
      </c>
      <c r="D14" s="17" t="s">
        <v>589</v>
      </c>
      <c r="E14" s="17" t="s">
        <v>590</v>
      </c>
      <c r="F14" s="17" t="s">
        <v>584</v>
      </c>
      <c r="G14" s="16" t="s">
        <v>8</v>
      </c>
      <c r="H14" s="16" t="s">
        <v>591</v>
      </c>
      <c r="I14" s="16" t="s">
        <v>592</v>
      </c>
      <c r="J14" s="16" t="s">
        <v>1</v>
      </c>
      <c r="K14" s="16" t="s">
        <v>229</v>
      </c>
      <c r="L14" s="19">
        <v>43433</v>
      </c>
      <c r="M14" s="19">
        <v>44163</v>
      </c>
      <c r="N14" s="20">
        <v>50000</v>
      </c>
      <c r="O14" s="20">
        <v>4.75</v>
      </c>
      <c r="P14" s="19">
        <v>43433</v>
      </c>
      <c r="Q14" s="19">
        <v>43544</v>
      </c>
      <c r="R14" s="19">
        <v>43819</v>
      </c>
      <c r="S14" s="17">
        <f t="shared" si="0"/>
        <v>112</v>
      </c>
      <c r="T14" s="17">
        <f t="shared" si="1"/>
        <v>386</v>
      </c>
      <c r="U14" s="17">
        <f t="shared" si="2"/>
        <v>2546.53</v>
      </c>
      <c r="V14" s="20">
        <f t="shared" si="3"/>
        <v>738.89</v>
      </c>
      <c r="W14" s="23" t="s">
        <v>593</v>
      </c>
      <c r="X14" s="23" t="s">
        <v>594</v>
      </c>
      <c r="Y14" s="25"/>
    </row>
    <row r="15" s="1" customFormat="1" spans="1:25">
      <c r="A15" s="15">
        <v>13</v>
      </c>
      <c r="B15" s="16" t="s">
        <v>251</v>
      </c>
      <c r="C15" s="16" t="s">
        <v>252</v>
      </c>
      <c r="D15" s="17" t="s">
        <v>595</v>
      </c>
      <c r="E15" s="17" t="s">
        <v>596</v>
      </c>
      <c r="F15" s="17" t="s">
        <v>584</v>
      </c>
      <c r="G15" s="16" t="s">
        <v>218</v>
      </c>
      <c r="H15" s="16" t="s">
        <v>597</v>
      </c>
      <c r="I15" s="16" t="s">
        <v>598</v>
      </c>
      <c r="J15" s="16" t="s">
        <v>1</v>
      </c>
      <c r="K15" s="16" t="s">
        <v>229</v>
      </c>
      <c r="L15" s="19">
        <v>43433</v>
      </c>
      <c r="M15" s="19">
        <v>44163</v>
      </c>
      <c r="N15" s="20">
        <v>50000</v>
      </c>
      <c r="O15" s="20">
        <v>4.75</v>
      </c>
      <c r="P15" s="19">
        <v>43433</v>
      </c>
      <c r="Q15" s="19">
        <v>43544</v>
      </c>
      <c r="R15" s="19">
        <v>43819</v>
      </c>
      <c r="S15" s="17">
        <f t="shared" si="0"/>
        <v>112</v>
      </c>
      <c r="T15" s="17">
        <f t="shared" si="1"/>
        <v>386</v>
      </c>
      <c r="U15" s="17">
        <f t="shared" si="2"/>
        <v>2546.53</v>
      </c>
      <c r="V15" s="20">
        <f t="shared" si="3"/>
        <v>738.89</v>
      </c>
      <c r="W15" s="23" t="s">
        <v>599</v>
      </c>
      <c r="X15" s="23" t="s">
        <v>600</v>
      </c>
      <c r="Y15" s="25"/>
    </row>
    <row r="16" s="1" customFormat="1" spans="1:25">
      <c r="A16" s="15">
        <v>14</v>
      </c>
      <c r="B16" s="16" t="s">
        <v>251</v>
      </c>
      <c r="C16" s="16" t="s">
        <v>252</v>
      </c>
      <c r="D16" s="17" t="s">
        <v>601</v>
      </c>
      <c r="E16" s="17" t="s">
        <v>602</v>
      </c>
      <c r="F16" s="17" t="s">
        <v>584</v>
      </c>
      <c r="G16" s="16" t="s">
        <v>6</v>
      </c>
      <c r="H16" s="16" t="s">
        <v>603</v>
      </c>
      <c r="I16" s="16" t="s">
        <v>604</v>
      </c>
      <c r="J16" s="16" t="s">
        <v>1</v>
      </c>
      <c r="K16" s="16" t="s">
        <v>229</v>
      </c>
      <c r="L16" s="19">
        <v>43434</v>
      </c>
      <c r="M16" s="19">
        <v>44164</v>
      </c>
      <c r="N16" s="20">
        <v>20000</v>
      </c>
      <c r="O16" s="20">
        <v>4.75</v>
      </c>
      <c r="P16" s="19">
        <v>43434</v>
      </c>
      <c r="Q16" s="19">
        <v>43544</v>
      </c>
      <c r="R16" s="19">
        <v>43819</v>
      </c>
      <c r="S16" s="17">
        <f t="shared" si="0"/>
        <v>111</v>
      </c>
      <c r="T16" s="17">
        <f t="shared" si="1"/>
        <v>385</v>
      </c>
      <c r="U16" s="17">
        <f t="shared" si="2"/>
        <v>1015.97</v>
      </c>
      <c r="V16" s="20">
        <f t="shared" si="3"/>
        <v>292.92</v>
      </c>
      <c r="W16" s="23" t="s">
        <v>605</v>
      </c>
      <c r="X16" s="23" t="s">
        <v>606</v>
      </c>
      <c r="Y16" s="25"/>
    </row>
    <row r="17" s="1" customFormat="1" spans="1:25">
      <c r="A17" s="15">
        <v>15</v>
      </c>
      <c r="B17" s="16" t="s">
        <v>251</v>
      </c>
      <c r="C17" s="16" t="s">
        <v>252</v>
      </c>
      <c r="D17" s="17" t="s">
        <v>607</v>
      </c>
      <c r="E17" s="17" t="s">
        <v>608</v>
      </c>
      <c r="F17" s="17" t="s">
        <v>584</v>
      </c>
      <c r="G17" s="16" t="s">
        <v>228</v>
      </c>
      <c r="H17" s="16" t="s">
        <v>609</v>
      </c>
      <c r="I17" s="16" t="s">
        <v>610</v>
      </c>
      <c r="J17" s="16" t="s">
        <v>1</v>
      </c>
      <c r="K17" s="16" t="s">
        <v>229</v>
      </c>
      <c r="L17" s="19">
        <v>43434</v>
      </c>
      <c r="M17" s="19">
        <v>44164</v>
      </c>
      <c r="N17" s="20">
        <v>30000</v>
      </c>
      <c r="O17" s="20">
        <v>4.75</v>
      </c>
      <c r="P17" s="19">
        <v>43434</v>
      </c>
      <c r="Q17" s="19">
        <v>43544</v>
      </c>
      <c r="R17" s="19">
        <v>43819</v>
      </c>
      <c r="S17" s="17">
        <f t="shared" si="0"/>
        <v>111</v>
      </c>
      <c r="T17" s="17">
        <f t="shared" si="1"/>
        <v>385</v>
      </c>
      <c r="U17" s="17">
        <f t="shared" si="2"/>
        <v>1523.96</v>
      </c>
      <c r="V17" s="20">
        <f t="shared" si="3"/>
        <v>439.38</v>
      </c>
      <c r="W17" s="23" t="s">
        <v>611</v>
      </c>
      <c r="X17" s="23" t="s">
        <v>612</v>
      </c>
      <c r="Y17" s="25"/>
    </row>
    <row r="18" s="1" customFormat="1" spans="1:25">
      <c r="A18" s="15">
        <v>16</v>
      </c>
      <c r="B18" s="16" t="s">
        <v>251</v>
      </c>
      <c r="C18" s="16" t="s">
        <v>252</v>
      </c>
      <c r="D18" s="17" t="s">
        <v>582</v>
      </c>
      <c r="E18" s="17" t="s">
        <v>583</v>
      </c>
      <c r="F18" s="17" t="s">
        <v>584</v>
      </c>
      <c r="G18" s="16" t="s">
        <v>221</v>
      </c>
      <c r="H18" s="16" t="s">
        <v>613</v>
      </c>
      <c r="I18" s="16" t="s">
        <v>614</v>
      </c>
      <c r="J18" s="16" t="s">
        <v>1</v>
      </c>
      <c r="K18" s="16" t="s">
        <v>229</v>
      </c>
      <c r="L18" s="19">
        <v>43434</v>
      </c>
      <c r="M18" s="19">
        <v>44164</v>
      </c>
      <c r="N18" s="20">
        <v>30000</v>
      </c>
      <c r="O18" s="20">
        <v>4.75</v>
      </c>
      <c r="P18" s="19">
        <v>43434</v>
      </c>
      <c r="Q18" s="19">
        <v>43544</v>
      </c>
      <c r="R18" s="19">
        <v>43819</v>
      </c>
      <c r="S18" s="17">
        <f t="shared" si="0"/>
        <v>111</v>
      </c>
      <c r="T18" s="17">
        <f t="shared" si="1"/>
        <v>385</v>
      </c>
      <c r="U18" s="17">
        <f t="shared" si="2"/>
        <v>1523.96</v>
      </c>
      <c r="V18" s="20">
        <f t="shared" si="3"/>
        <v>439.38</v>
      </c>
      <c r="W18" s="23" t="s">
        <v>615</v>
      </c>
      <c r="X18" s="23" t="s">
        <v>616</v>
      </c>
      <c r="Y18" s="25"/>
    </row>
    <row r="19" s="1" customFormat="1" spans="1:25">
      <c r="A19" s="15">
        <v>17</v>
      </c>
      <c r="B19" s="16" t="s">
        <v>251</v>
      </c>
      <c r="C19" s="16" t="s">
        <v>252</v>
      </c>
      <c r="D19" s="17" t="s">
        <v>617</v>
      </c>
      <c r="E19" s="17" t="s">
        <v>618</v>
      </c>
      <c r="F19" s="17" t="s">
        <v>584</v>
      </c>
      <c r="G19" s="16" t="s">
        <v>307</v>
      </c>
      <c r="H19" s="16" t="s">
        <v>619</v>
      </c>
      <c r="I19" s="16" t="s">
        <v>620</v>
      </c>
      <c r="J19" s="16" t="s">
        <v>1</v>
      </c>
      <c r="K19" s="16" t="s">
        <v>229</v>
      </c>
      <c r="L19" s="19">
        <v>43434</v>
      </c>
      <c r="M19" s="19">
        <v>44164</v>
      </c>
      <c r="N19" s="20">
        <v>50000</v>
      </c>
      <c r="O19" s="20">
        <v>4.75</v>
      </c>
      <c r="P19" s="19">
        <v>43434</v>
      </c>
      <c r="Q19" s="19">
        <v>43544</v>
      </c>
      <c r="R19" s="19">
        <v>43819</v>
      </c>
      <c r="S19" s="17">
        <f t="shared" si="0"/>
        <v>111</v>
      </c>
      <c r="T19" s="17">
        <f t="shared" si="1"/>
        <v>385</v>
      </c>
      <c r="U19" s="17">
        <f t="shared" si="2"/>
        <v>2539.93</v>
      </c>
      <c r="V19" s="20">
        <f t="shared" si="3"/>
        <v>732.29</v>
      </c>
      <c r="W19" s="23" t="s">
        <v>621</v>
      </c>
      <c r="X19" s="23" t="s">
        <v>622</v>
      </c>
      <c r="Y19" s="25"/>
    </row>
    <row r="20" s="1" customFormat="1" spans="1:26">
      <c r="A20" s="15">
        <v>18</v>
      </c>
      <c r="B20" s="16" t="s">
        <v>251</v>
      </c>
      <c r="C20" s="16" t="s">
        <v>252</v>
      </c>
      <c r="D20" s="17" t="s">
        <v>601</v>
      </c>
      <c r="E20" s="17" t="s">
        <v>602</v>
      </c>
      <c r="F20" s="17" t="s">
        <v>584</v>
      </c>
      <c r="G20" s="17" t="s">
        <v>6</v>
      </c>
      <c r="H20" s="16" t="s">
        <v>623</v>
      </c>
      <c r="I20" s="16" t="s">
        <v>624</v>
      </c>
      <c r="J20" s="16" t="s">
        <v>1</v>
      </c>
      <c r="K20" s="16" t="s">
        <v>229</v>
      </c>
      <c r="L20" s="19">
        <v>43441</v>
      </c>
      <c r="M20" s="19">
        <v>44171</v>
      </c>
      <c r="N20" s="20">
        <v>20000</v>
      </c>
      <c r="O20" s="20">
        <v>4.75</v>
      </c>
      <c r="P20" s="19">
        <v>43441</v>
      </c>
      <c r="Q20" s="19">
        <v>43544</v>
      </c>
      <c r="R20" s="19">
        <v>43819</v>
      </c>
      <c r="S20" s="17">
        <f t="shared" si="0"/>
        <v>104</v>
      </c>
      <c r="T20" s="17">
        <f t="shared" si="1"/>
        <v>378</v>
      </c>
      <c r="U20" s="17">
        <f t="shared" si="2"/>
        <v>997.5</v>
      </c>
      <c r="V20" s="20">
        <f t="shared" si="3"/>
        <v>274.44</v>
      </c>
      <c r="W20" s="23" t="s">
        <v>625</v>
      </c>
      <c r="X20" s="23" t="s">
        <v>626</v>
      </c>
      <c r="Y20" s="25"/>
      <c r="Z20" s="29"/>
    </row>
    <row r="21" s="1" customFormat="1" spans="1:26">
      <c r="A21" s="15">
        <v>19</v>
      </c>
      <c r="B21" s="16" t="s">
        <v>251</v>
      </c>
      <c r="C21" s="16" t="s">
        <v>252</v>
      </c>
      <c r="D21" s="17" t="s">
        <v>601</v>
      </c>
      <c r="E21" s="17" t="s">
        <v>602</v>
      </c>
      <c r="F21" s="17" t="s">
        <v>584</v>
      </c>
      <c r="G21" s="17" t="s">
        <v>6</v>
      </c>
      <c r="H21" s="16" t="s">
        <v>627</v>
      </c>
      <c r="I21" s="16" t="s">
        <v>628</v>
      </c>
      <c r="J21" s="16" t="s">
        <v>1</v>
      </c>
      <c r="K21" s="16" t="s">
        <v>229</v>
      </c>
      <c r="L21" s="19">
        <v>43441</v>
      </c>
      <c r="M21" s="19">
        <v>44165</v>
      </c>
      <c r="N21" s="20">
        <v>20000</v>
      </c>
      <c r="O21" s="20">
        <v>4.75</v>
      </c>
      <c r="P21" s="19">
        <v>43441</v>
      </c>
      <c r="Q21" s="19">
        <v>43544</v>
      </c>
      <c r="R21" s="19">
        <v>43819</v>
      </c>
      <c r="S21" s="17">
        <f t="shared" si="0"/>
        <v>104</v>
      </c>
      <c r="T21" s="17">
        <f t="shared" si="1"/>
        <v>378</v>
      </c>
      <c r="U21" s="17">
        <f t="shared" si="2"/>
        <v>997.5</v>
      </c>
      <c r="V21" s="20">
        <f t="shared" si="3"/>
        <v>274.44</v>
      </c>
      <c r="W21" s="23" t="s">
        <v>629</v>
      </c>
      <c r="X21" s="23" t="s">
        <v>630</v>
      </c>
      <c r="Y21" s="25"/>
      <c r="Z21" s="29"/>
    </row>
    <row r="22" s="1" customFormat="1" spans="1:26">
      <c r="A22" s="15">
        <v>20</v>
      </c>
      <c r="B22" s="16" t="s">
        <v>251</v>
      </c>
      <c r="C22" s="16" t="s">
        <v>252</v>
      </c>
      <c r="D22" s="17" t="s">
        <v>631</v>
      </c>
      <c r="E22" s="17" t="s">
        <v>632</v>
      </c>
      <c r="F22" s="17" t="s">
        <v>584</v>
      </c>
      <c r="G22" s="17" t="s">
        <v>10</v>
      </c>
      <c r="H22" s="16" t="s">
        <v>633</v>
      </c>
      <c r="I22" s="16" t="s">
        <v>634</v>
      </c>
      <c r="J22" s="16" t="s">
        <v>1</v>
      </c>
      <c r="K22" s="16" t="s">
        <v>229</v>
      </c>
      <c r="L22" s="19">
        <v>43441</v>
      </c>
      <c r="M22" s="19">
        <v>44171</v>
      </c>
      <c r="N22" s="20">
        <v>30000</v>
      </c>
      <c r="O22" s="20">
        <v>4.75</v>
      </c>
      <c r="P22" s="19">
        <v>43441</v>
      </c>
      <c r="Q22" s="19">
        <v>43544</v>
      </c>
      <c r="R22" s="19">
        <v>43819</v>
      </c>
      <c r="S22" s="17">
        <f t="shared" si="0"/>
        <v>104</v>
      </c>
      <c r="T22" s="17">
        <f t="shared" si="1"/>
        <v>378</v>
      </c>
      <c r="U22" s="17">
        <f t="shared" si="2"/>
        <v>1496.25</v>
      </c>
      <c r="V22" s="20">
        <f t="shared" si="3"/>
        <v>411.67</v>
      </c>
      <c r="W22" s="23" t="s">
        <v>635</v>
      </c>
      <c r="X22" s="23" t="s">
        <v>636</v>
      </c>
      <c r="Y22" s="25"/>
      <c r="Z22" s="29"/>
    </row>
    <row r="23" s="1" customFormat="1" spans="1:26">
      <c r="A23" s="15">
        <v>21</v>
      </c>
      <c r="B23" s="16" t="s">
        <v>251</v>
      </c>
      <c r="C23" s="16" t="s">
        <v>252</v>
      </c>
      <c r="D23" s="17" t="s">
        <v>631</v>
      </c>
      <c r="E23" s="17" t="s">
        <v>632</v>
      </c>
      <c r="F23" s="17" t="s">
        <v>584</v>
      </c>
      <c r="G23" s="17" t="s">
        <v>10</v>
      </c>
      <c r="H23" s="16" t="s">
        <v>637</v>
      </c>
      <c r="I23" s="16" t="s">
        <v>638</v>
      </c>
      <c r="J23" s="16" t="s">
        <v>1</v>
      </c>
      <c r="K23" s="16" t="s">
        <v>229</v>
      </c>
      <c r="L23" s="19">
        <v>43441</v>
      </c>
      <c r="M23" s="19">
        <v>44171</v>
      </c>
      <c r="N23" s="20">
        <v>40000</v>
      </c>
      <c r="O23" s="20">
        <v>4.75</v>
      </c>
      <c r="P23" s="19">
        <v>43441</v>
      </c>
      <c r="Q23" s="19">
        <v>43544</v>
      </c>
      <c r="R23" s="19">
        <v>43819</v>
      </c>
      <c r="S23" s="17">
        <f t="shared" si="0"/>
        <v>104</v>
      </c>
      <c r="T23" s="17">
        <f t="shared" si="1"/>
        <v>378</v>
      </c>
      <c r="U23" s="17">
        <f t="shared" si="2"/>
        <v>1995</v>
      </c>
      <c r="V23" s="20">
        <f t="shared" si="3"/>
        <v>548.89</v>
      </c>
      <c r="W23" s="23" t="s">
        <v>639</v>
      </c>
      <c r="X23" s="23" t="s">
        <v>640</v>
      </c>
      <c r="Y23" s="25"/>
      <c r="Z23" s="29"/>
    </row>
    <row r="24" s="1" customFormat="1" spans="1:25">
      <c r="A24" s="15">
        <v>22</v>
      </c>
      <c r="B24" s="16" t="s">
        <v>251</v>
      </c>
      <c r="C24" s="16" t="s">
        <v>252</v>
      </c>
      <c r="D24" s="17" t="s">
        <v>641</v>
      </c>
      <c r="E24" s="17" t="s">
        <v>642</v>
      </c>
      <c r="F24" s="17" t="s">
        <v>584</v>
      </c>
      <c r="G24" s="17" t="s">
        <v>224</v>
      </c>
      <c r="H24" s="16" t="s">
        <v>643</v>
      </c>
      <c r="I24" s="16" t="s">
        <v>644</v>
      </c>
      <c r="J24" s="16" t="s">
        <v>1</v>
      </c>
      <c r="K24" s="16" t="s">
        <v>229</v>
      </c>
      <c r="L24" s="19">
        <v>43441</v>
      </c>
      <c r="M24" s="19">
        <v>44171</v>
      </c>
      <c r="N24" s="20">
        <v>40000</v>
      </c>
      <c r="O24" s="20">
        <v>4.75</v>
      </c>
      <c r="P24" s="19">
        <v>43441</v>
      </c>
      <c r="Q24" s="19">
        <v>43544</v>
      </c>
      <c r="R24" s="19">
        <v>43819</v>
      </c>
      <c r="S24" s="17">
        <f t="shared" si="0"/>
        <v>104</v>
      </c>
      <c r="T24" s="17">
        <f t="shared" si="1"/>
        <v>378</v>
      </c>
      <c r="U24" s="17">
        <f t="shared" si="2"/>
        <v>1995</v>
      </c>
      <c r="V24" s="20">
        <f t="shared" si="3"/>
        <v>548.89</v>
      </c>
      <c r="W24" s="23" t="s">
        <v>645</v>
      </c>
      <c r="X24" s="23" t="s">
        <v>646</v>
      </c>
      <c r="Y24" s="25"/>
    </row>
    <row r="25" s="1" customFormat="1" spans="1:25">
      <c r="A25" s="15">
        <v>23</v>
      </c>
      <c r="B25" s="16" t="s">
        <v>251</v>
      </c>
      <c r="C25" s="16" t="s">
        <v>252</v>
      </c>
      <c r="D25" s="17" t="s">
        <v>647</v>
      </c>
      <c r="E25" s="17" t="s">
        <v>648</v>
      </c>
      <c r="F25" s="17" t="s">
        <v>584</v>
      </c>
      <c r="G25" s="17" t="s">
        <v>4</v>
      </c>
      <c r="H25" s="16" t="s">
        <v>649</v>
      </c>
      <c r="I25" s="16" t="s">
        <v>650</v>
      </c>
      <c r="J25" s="16" t="s">
        <v>1</v>
      </c>
      <c r="K25" s="16" t="s">
        <v>229</v>
      </c>
      <c r="L25" s="19">
        <v>43441</v>
      </c>
      <c r="M25" s="19">
        <v>44171</v>
      </c>
      <c r="N25" s="20">
        <v>50000</v>
      </c>
      <c r="O25" s="20">
        <v>4.75</v>
      </c>
      <c r="P25" s="19">
        <v>43441</v>
      </c>
      <c r="Q25" s="19">
        <v>43544</v>
      </c>
      <c r="R25" s="19">
        <v>43819</v>
      </c>
      <c r="S25" s="17">
        <f t="shared" si="0"/>
        <v>104</v>
      </c>
      <c r="T25" s="17">
        <f t="shared" si="1"/>
        <v>378</v>
      </c>
      <c r="U25" s="17">
        <f t="shared" si="2"/>
        <v>2493.75</v>
      </c>
      <c r="V25" s="20">
        <f t="shared" si="3"/>
        <v>686.11</v>
      </c>
      <c r="W25" s="23" t="s">
        <v>651</v>
      </c>
      <c r="X25" s="23" t="s">
        <v>652</v>
      </c>
      <c r="Y25" s="25"/>
    </row>
    <row r="26" s="1" customFormat="1" spans="1:28">
      <c r="A26" s="15">
        <v>24</v>
      </c>
      <c r="B26" s="16" t="s">
        <v>251</v>
      </c>
      <c r="C26" s="16" t="s">
        <v>252</v>
      </c>
      <c r="D26" s="17" t="s">
        <v>641</v>
      </c>
      <c r="E26" s="17" t="s">
        <v>642</v>
      </c>
      <c r="F26" s="17" t="s">
        <v>584</v>
      </c>
      <c r="G26" s="17" t="s">
        <v>224</v>
      </c>
      <c r="H26" s="16" t="s">
        <v>653</v>
      </c>
      <c r="I26" s="16" t="s">
        <v>654</v>
      </c>
      <c r="J26" s="16" t="s">
        <v>1</v>
      </c>
      <c r="K26" s="16" t="s">
        <v>229</v>
      </c>
      <c r="L26" s="19">
        <v>43441</v>
      </c>
      <c r="M26" s="19">
        <v>44171</v>
      </c>
      <c r="N26" s="20">
        <v>50000</v>
      </c>
      <c r="O26" s="20">
        <v>4.75</v>
      </c>
      <c r="P26" s="19">
        <v>43441</v>
      </c>
      <c r="Q26" s="19">
        <v>43544</v>
      </c>
      <c r="R26" s="19">
        <v>43819</v>
      </c>
      <c r="S26" s="17">
        <f t="shared" si="0"/>
        <v>104</v>
      </c>
      <c r="T26" s="17">
        <f t="shared" si="1"/>
        <v>378</v>
      </c>
      <c r="U26" s="17">
        <f t="shared" si="2"/>
        <v>2493.75</v>
      </c>
      <c r="V26" s="20">
        <f t="shared" si="3"/>
        <v>686.11</v>
      </c>
      <c r="W26" s="24" t="s">
        <v>655</v>
      </c>
      <c r="X26" s="24" t="s">
        <v>656</v>
      </c>
      <c r="Y26" s="25"/>
      <c r="Z26" s="27"/>
      <c r="AA26" s="27"/>
      <c r="AB26" s="28"/>
    </row>
    <row r="27" s="1" customFormat="1" spans="1:25">
      <c r="A27" s="15">
        <v>25</v>
      </c>
      <c r="B27" s="16" t="s">
        <v>251</v>
      </c>
      <c r="C27" s="16" t="s">
        <v>252</v>
      </c>
      <c r="D27" s="17" t="s">
        <v>582</v>
      </c>
      <c r="E27" s="17" t="s">
        <v>583</v>
      </c>
      <c r="F27" s="17" t="s">
        <v>584</v>
      </c>
      <c r="G27" s="16" t="s">
        <v>221</v>
      </c>
      <c r="H27" s="16" t="s">
        <v>657</v>
      </c>
      <c r="I27" s="16" t="s">
        <v>658</v>
      </c>
      <c r="J27" s="16" t="s">
        <v>1</v>
      </c>
      <c r="K27" s="16" t="s">
        <v>229</v>
      </c>
      <c r="L27" s="19">
        <v>43441</v>
      </c>
      <c r="M27" s="19">
        <v>44171</v>
      </c>
      <c r="N27" s="20">
        <v>50000</v>
      </c>
      <c r="O27" s="20">
        <v>4.75</v>
      </c>
      <c r="P27" s="19">
        <v>43441</v>
      </c>
      <c r="Q27" s="19">
        <v>43544</v>
      </c>
      <c r="R27" s="19">
        <v>43819</v>
      </c>
      <c r="S27" s="17">
        <f t="shared" si="0"/>
        <v>104</v>
      </c>
      <c r="T27" s="17">
        <f t="shared" si="1"/>
        <v>378</v>
      </c>
      <c r="U27" s="17">
        <f t="shared" si="2"/>
        <v>2493.75</v>
      </c>
      <c r="V27" s="20">
        <f t="shared" si="3"/>
        <v>686.11</v>
      </c>
      <c r="W27" s="23" t="s">
        <v>659</v>
      </c>
      <c r="X27" s="23" t="s">
        <v>660</v>
      </c>
      <c r="Y27" s="25"/>
    </row>
    <row r="28" s="1" customFormat="1" spans="1:25">
      <c r="A28" s="15">
        <v>26</v>
      </c>
      <c r="B28" s="16" t="s">
        <v>251</v>
      </c>
      <c r="C28" s="16" t="s">
        <v>252</v>
      </c>
      <c r="D28" s="17" t="s">
        <v>661</v>
      </c>
      <c r="E28" s="17" t="s">
        <v>662</v>
      </c>
      <c r="F28" s="17" t="s">
        <v>584</v>
      </c>
      <c r="G28" s="16" t="s">
        <v>7</v>
      </c>
      <c r="H28" s="16" t="s">
        <v>663</v>
      </c>
      <c r="I28" s="16" t="s">
        <v>664</v>
      </c>
      <c r="J28" s="16" t="s">
        <v>1</v>
      </c>
      <c r="K28" s="16" t="s">
        <v>229</v>
      </c>
      <c r="L28" s="19">
        <v>43442</v>
      </c>
      <c r="M28" s="19">
        <v>44172</v>
      </c>
      <c r="N28" s="20">
        <v>30000</v>
      </c>
      <c r="O28" s="20">
        <v>4.75</v>
      </c>
      <c r="P28" s="19">
        <v>43442</v>
      </c>
      <c r="Q28" s="19">
        <v>43544</v>
      </c>
      <c r="R28" s="19">
        <v>43819</v>
      </c>
      <c r="S28" s="17">
        <f t="shared" si="0"/>
        <v>103</v>
      </c>
      <c r="T28" s="17">
        <f t="shared" si="1"/>
        <v>377</v>
      </c>
      <c r="U28" s="17">
        <f t="shared" si="2"/>
        <v>1492.29</v>
      </c>
      <c r="V28" s="20">
        <f t="shared" si="3"/>
        <v>407.71</v>
      </c>
      <c r="W28" s="23" t="s">
        <v>665</v>
      </c>
      <c r="X28" s="23" t="s">
        <v>666</v>
      </c>
      <c r="Y28" s="25"/>
    </row>
    <row r="29" s="1" customFormat="1" spans="1:25">
      <c r="A29" s="15">
        <v>27</v>
      </c>
      <c r="B29" s="16" t="s">
        <v>251</v>
      </c>
      <c r="C29" s="16" t="s">
        <v>252</v>
      </c>
      <c r="D29" s="17" t="s">
        <v>661</v>
      </c>
      <c r="E29" s="17" t="s">
        <v>662</v>
      </c>
      <c r="F29" s="17" t="s">
        <v>584</v>
      </c>
      <c r="G29" s="16" t="s">
        <v>7</v>
      </c>
      <c r="H29" s="16" t="s">
        <v>667</v>
      </c>
      <c r="I29" s="16" t="s">
        <v>668</v>
      </c>
      <c r="J29" s="16" t="s">
        <v>1</v>
      </c>
      <c r="K29" s="16" t="s">
        <v>229</v>
      </c>
      <c r="L29" s="19">
        <v>43442</v>
      </c>
      <c r="M29" s="19">
        <v>44172</v>
      </c>
      <c r="N29" s="20">
        <v>30000</v>
      </c>
      <c r="O29" s="20">
        <v>4.75</v>
      </c>
      <c r="P29" s="19">
        <v>43442</v>
      </c>
      <c r="Q29" s="19">
        <v>43544</v>
      </c>
      <c r="R29" s="19">
        <v>43819</v>
      </c>
      <c r="S29" s="17">
        <f t="shared" si="0"/>
        <v>103</v>
      </c>
      <c r="T29" s="17">
        <f t="shared" si="1"/>
        <v>377</v>
      </c>
      <c r="U29" s="17">
        <f t="shared" si="2"/>
        <v>1492.29</v>
      </c>
      <c r="V29" s="20">
        <f t="shared" si="3"/>
        <v>407.71</v>
      </c>
      <c r="W29" s="23" t="s">
        <v>669</v>
      </c>
      <c r="X29" s="23" t="s">
        <v>670</v>
      </c>
      <c r="Y29" s="25"/>
    </row>
    <row r="30" s="1" customFormat="1" spans="1:25">
      <c r="A30" s="15">
        <v>28</v>
      </c>
      <c r="B30" s="16" t="s">
        <v>251</v>
      </c>
      <c r="C30" s="16" t="s">
        <v>252</v>
      </c>
      <c r="D30" s="17" t="s">
        <v>617</v>
      </c>
      <c r="E30" s="17" t="s">
        <v>618</v>
      </c>
      <c r="F30" s="17" t="s">
        <v>584</v>
      </c>
      <c r="G30" s="16" t="s">
        <v>307</v>
      </c>
      <c r="H30" s="16" t="s">
        <v>671</v>
      </c>
      <c r="I30" s="16" t="s">
        <v>672</v>
      </c>
      <c r="J30" s="16" t="s">
        <v>1</v>
      </c>
      <c r="K30" s="16" t="s">
        <v>229</v>
      </c>
      <c r="L30" s="19">
        <v>43443</v>
      </c>
      <c r="M30" s="19">
        <v>43806</v>
      </c>
      <c r="N30" s="20">
        <v>30000</v>
      </c>
      <c r="O30" s="20">
        <v>4.35</v>
      </c>
      <c r="P30" s="19">
        <v>43443</v>
      </c>
      <c r="Q30" s="19">
        <v>43544</v>
      </c>
      <c r="R30" s="19">
        <v>43806</v>
      </c>
      <c r="S30" s="17">
        <f t="shared" si="0"/>
        <v>102</v>
      </c>
      <c r="T30" s="17">
        <f t="shared" si="1"/>
        <v>363</v>
      </c>
      <c r="U30" s="17">
        <f t="shared" si="2"/>
        <v>1315.88</v>
      </c>
      <c r="V30" s="20">
        <f t="shared" si="3"/>
        <v>369.75</v>
      </c>
      <c r="W30" s="24" t="s">
        <v>673</v>
      </c>
      <c r="X30" s="24" t="s">
        <v>674</v>
      </c>
      <c r="Y30" s="25"/>
    </row>
    <row r="31" s="1" customFormat="1" spans="1:25">
      <c r="A31" s="15">
        <v>29</v>
      </c>
      <c r="B31" s="16" t="s">
        <v>251</v>
      </c>
      <c r="C31" s="16" t="s">
        <v>252</v>
      </c>
      <c r="D31" s="17" t="s">
        <v>675</v>
      </c>
      <c r="E31" s="17" t="s">
        <v>676</v>
      </c>
      <c r="F31" s="17" t="s">
        <v>584</v>
      </c>
      <c r="G31" s="17" t="s">
        <v>217</v>
      </c>
      <c r="H31" s="16" t="s">
        <v>677</v>
      </c>
      <c r="I31" s="16" t="s">
        <v>678</v>
      </c>
      <c r="J31" s="16" t="s">
        <v>2</v>
      </c>
      <c r="K31" s="16" t="s">
        <v>229</v>
      </c>
      <c r="L31" s="19">
        <v>43443</v>
      </c>
      <c r="M31" s="19">
        <v>44165</v>
      </c>
      <c r="N31" s="20">
        <v>50000</v>
      </c>
      <c r="O31" s="20">
        <v>4.75</v>
      </c>
      <c r="P31" s="19">
        <v>43443</v>
      </c>
      <c r="Q31" s="19">
        <v>43544</v>
      </c>
      <c r="R31" s="19">
        <v>43819</v>
      </c>
      <c r="S31" s="17">
        <f t="shared" si="0"/>
        <v>102</v>
      </c>
      <c r="T31" s="17">
        <f t="shared" si="1"/>
        <v>376</v>
      </c>
      <c r="U31" s="17">
        <f t="shared" si="2"/>
        <v>2480.56</v>
      </c>
      <c r="V31" s="20">
        <f t="shared" si="3"/>
        <v>672.92</v>
      </c>
      <c r="W31" s="24" t="s">
        <v>679</v>
      </c>
      <c r="X31" s="24" t="s">
        <v>680</v>
      </c>
      <c r="Y31" s="25"/>
    </row>
    <row r="32" s="1" customFormat="1" spans="1:25">
      <c r="A32" s="15">
        <v>30</v>
      </c>
      <c r="B32" s="16" t="s">
        <v>251</v>
      </c>
      <c r="C32" s="16" t="s">
        <v>252</v>
      </c>
      <c r="D32" s="17" t="s">
        <v>631</v>
      </c>
      <c r="E32" s="17" t="s">
        <v>632</v>
      </c>
      <c r="F32" s="17" t="s">
        <v>584</v>
      </c>
      <c r="G32" s="16" t="s">
        <v>10</v>
      </c>
      <c r="H32" s="16" t="s">
        <v>681</v>
      </c>
      <c r="I32" s="16" t="s">
        <v>682</v>
      </c>
      <c r="J32" s="16" t="s">
        <v>1</v>
      </c>
      <c r="K32" s="16" t="s">
        <v>229</v>
      </c>
      <c r="L32" s="19">
        <v>43443</v>
      </c>
      <c r="M32" s="19">
        <v>44165</v>
      </c>
      <c r="N32" s="20">
        <v>50000</v>
      </c>
      <c r="O32" s="20">
        <v>4.75</v>
      </c>
      <c r="P32" s="19">
        <v>43443</v>
      </c>
      <c r="Q32" s="19">
        <v>43544</v>
      </c>
      <c r="R32" s="19">
        <v>43819</v>
      </c>
      <c r="S32" s="17">
        <f t="shared" si="0"/>
        <v>102</v>
      </c>
      <c r="T32" s="17">
        <f t="shared" si="1"/>
        <v>376</v>
      </c>
      <c r="U32" s="17">
        <f t="shared" si="2"/>
        <v>2480.56</v>
      </c>
      <c r="V32" s="20">
        <f t="shared" si="3"/>
        <v>672.92</v>
      </c>
      <c r="W32" s="23" t="s">
        <v>683</v>
      </c>
      <c r="X32" s="23" t="s">
        <v>684</v>
      </c>
      <c r="Y32" s="25"/>
    </row>
    <row r="33" s="1" customFormat="1" spans="1:25">
      <c r="A33" s="15">
        <v>31</v>
      </c>
      <c r="B33" s="16" t="s">
        <v>251</v>
      </c>
      <c r="C33" s="16" t="s">
        <v>252</v>
      </c>
      <c r="D33" s="17" t="s">
        <v>685</v>
      </c>
      <c r="E33" s="17" t="s">
        <v>686</v>
      </c>
      <c r="F33" s="17" t="s">
        <v>584</v>
      </c>
      <c r="G33" s="16" t="s">
        <v>322</v>
      </c>
      <c r="H33" s="16" t="s">
        <v>687</v>
      </c>
      <c r="I33" s="16" t="s">
        <v>688</v>
      </c>
      <c r="J33" s="16" t="s">
        <v>1</v>
      </c>
      <c r="K33" s="16" t="s">
        <v>229</v>
      </c>
      <c r="L33" s="19">
        <v>43443</v>
      </c>
      <c r="M33" s="19">
        <v>44165</v>
      </c>
      <c r="N33" s="20">
        <v>50000</v>
      </c>
      <c r="O33" s="20">
        <v>4.75</v>
      </c>
      <c r="P33" s="19">
        <v>43443</v>
      </c>
      <c r="Q33" s="19">
        <v>43544</v>
      </c>
      <c r="R33" s="19">
        <v>43819</v>
      </c>
      <c r="S33" s="17">
        <f t="shared" si="0"/>
        <v>102</v>
      </c>
      <c r="T33" s="17">
        <f t="shared" si="1"/>
        <v>376</v>
      </c>
      <c r="U33" s="17">
        <f t="shared" si="2"/>
        <v>2480.56</v>
      </c>
      <c r="V33" s="20">
        <f t="shared" si="3"/>
        <v>672.92</v>
      </c>
      <c r="W33" s="23" t="s">
        <v>689</v>
      </c>
      <c r="X33" s="23" t="s">
        <v>690</v>
      </c>
      <c r="Y33" s="25"/>
    </row>
    <row r="34" s="1" customFormat="1" spans="1:28">
      <c r="A34" s="15">
        <v>32</v>
      </c>
      <c r="B34" s="16" t="s">
        <v>251</v>
      </c>
      <c r="C34" s="16" t="s">
        <v>252</v>
      </c>
      <c r="D34" s="17" t="s">
        <v>595</v>
      </c>
      <c r="E34" s="17" t="s">
        <v>596</v>
      </c>
      <c r="F34" s="17" t="s">
        <v>584</v>
      </c>
      <c r="G34" s="16" t="s">
        <v>218</v>
      </c>
      <c r="H34" s="16" t="s">
        <v>691</v>
      </c>
      <c r="I34" s="16" t="s">
        <v>692</v>
      </c>
      <c r="J34" s="16" t="s">
        <v>2</v>
      </c>
      <c r="K34" s="16" t="s">
        <v>229</v>
      </c>
      <c r="L34" s="19">
        <v>43444</v>
      </c>
      <c r="M34" s="19">
        <v>44165</v>
      </c>
      <c r="N34" s="20">
        <v>50000</v>
      </c>
      <c r="O34" s="20">
        <v>4.75</v>
      </c>
      <c r="P34" s="19">
        <v>43444</v>
      </c>
      <c r="Q34" s="19">
        <v>43544</v>
      </c>
      <c r="R34" s="19">
        <v>43819</v>
      </c>
      <c r="S34" s="17">
        <f t="shared" si="0"/>
        <v>101</v>
      </c>
      <c r="T34" s="17">
        <f t="shared" si="1"/>
        <v>375</v>
      </c>
      <c r="U34" s="17">
        <f t="shared" si="2"/>
        <v>2473.96</v>
      </c>
      <c r="V34" s="20">
        <f t="shared" si="3"/>
        <v>666.32</v>
      </c>
      <c r="W34" s="24" t="s">
        <v>693</v>
      </c>
      <c r="X34" s="24" t="s">
        <v>694</v>
      </c>
      <c r="Y34" s="25"/>
      <c r="Z34" s="30"/>
      <c r="AA34" s="27"/>
      <c r="AB34" s="28"/>
    </row>
    <row r="35" s="1" customFormat="1" spans="1:25">
      <c r="A35" s="15">
        <v>33</v>
      </c>
      <c r="B35" s="16" t="s">
        <v>251</v>
      </c>
      <c r="C35" s="16" t="s">
        <v>252</v>
      </c>
      <c r="D35" s="17" t="s">
        <v>695</v>
      </c>
      <c r="E35" s="17" t="s">
        <v>696</v>
      </c>
      <c r="F35" s="17" t="s">
        <v>584</v>
      </c>
      <c r="G35" s="16" t="s">
        <v>219</v>
      </c>
      <c r="H35" s="16" t="s">
        <v>697</v>
      </c>
      <c r="I35" s="16" t="s">
        <v>698</v>
      </c>
      <c r="J35" s="16" t="s">
        <v>1</v>
      </c>
      <c r="K35" s="16" t="s">
        <v>229</v>
      </c>
      <c r="L35" s="19">
        <v>43451</v>
      </c>
      <c r="M35" s="19">
        <v>44165</v>
      </c>
      <c r="N35" s="20">
        <v>30000</v>
      </c>
      <c r="O35" s="20">
        <v>4.75</v>
      </c>
      <c r="P35" s="19">
        <v>43451</v>
      </c>
      <c r="Q35" s="19">
        <v>43544</v>
      </c>
      <c r="R35" s="19">
        <v>43819</v>
      </c>
      <c r="S35" s="17">
        <f t="shared" si="0"/>
        <v>94</v>
      </c>
      <c r="T35" s="17">
        <f t="shared" si="1"/>
        <v>368</v>
      </c>
      <c r="U35" s="17">
        <f t="shared" si="2"/>
        <v>1456.67</v>
      </c>
      <c r="V35" s="20">
        <f t="shared" si="3"/>
        <v>372.08</v>
      </c>
      <c r="W35" s="23" t="s">
        <v>699</v>
      </c>
      <c r="X35" s="23" t="s">
        <v>700</v>
      </c>
      <c r="Y35" s="25"/>
    </row>
    <row r="36" s="1" customFormat="1" spans="1:25">
      <c r="A36" s="15">
        <v>34</v>
      </c>
      <c r="B36" s="16" t="s">
        <v>251</v>
      </c>
      <c r="C36" s="16" t="s">
        <v>252</v>
      </c>
      <c r="D36" s="17" t="s">
        <v>595</v>
      </c>
      <c r="E36" s="17" t="s">
        <v>596</v>
      </c>
      <c r="F36" s="17" t="s">
        <v>584</v>
      </c>
      <c r="G36" s="16" t="s">
        <v>218</v>
      </c>
      <c r="H36" s="16" t="s">
        <v>701</v>
      </c>
      <c r="I36" s="16" t="s">
        <v>702</v>
      </c>
      <c r="J36" s="16" t="s">
        <v>1</v>
      </c>
      <c r="K36" s="16" t="s">
        <v>229</v>
      </c>
      <c r="L36" s="19">
        <v>43456</v>
      </c>
      <c r="M36" s="19">
        <v>43789</v>
      </c>
      <c r="N36" s="20">
        <v>9800</v>
      </c>
      <c r="O36" s="20">
        <v>4.35</v>
      </c>
      <c r="P36" s="19">
        <v>43456</v>
      </c>
      <c r="Q36" s="19">
        <v>43544</v>
      </c>
      <c r="R36" s="19">
        <v>43789</v>
      </c>
      <c r="S36" s="17">
        <f t="shared" si="0"/>
        <v>89</v>
      </c>
      <c r="T36" s="17">
        <f t="shared" ref="T36:T67" si="4">R36-P36</f>
        <v>333</v>
      </c>
      <c r="U36" s="17">
        <f t="shared" ref="U36:U67" si="5">ROUND(O36/36000*N36*T36,2)</f>
        <v>394.33</v>
      </c>
      <c r="V36" s="20">
        <f t="shared" ref="V36:V67" si="6">ROUND(O36/36000*N36*S36,2)</f>
        <v>105.39</v>
      </c>
      <c r="W36" s="23" t="s">
        <v>703</v>
      </c>
      <c r="X36" s="23" t="s">
        <v>704</v>
      </c>
      <c r="Y36" s="25"/>
    </row>
    <row r="37" s="1" customFormat="1" spans="1:28">
      <c r="A37" s="15">
        <v>35</v>
      </c>
      <c r="B37" s="16" t="s">
        <v>251</v>
      </c>
      <c r="C37" s="16" t="s">
        <v>252</v>
      </c>
      <c r="D37" s="17" t="s">
        <v>685</v>
      </c>
      <c r="E37" s="17" t="s">
        <v>686</v>
      </c>
      <c r="F37" s="17" t="s">
        <v>584</v>
      </c>
      <c r="G37" s="16" t="s">
        <v>322</v>
      </c>
      <c r="H37" s="16" t="s">
        <v>705</v>
      </c>
      <c r="I37" s="16" t="s">
        <v>706</v>
      </c>
      <c r="J37" s="16" t="s">
        <v>1</v>
      </c>
      <c r="K37" s="16" t="s">
        <v>229</v>
      </c>
      <c r="L37" s="19" t="s">
        <v>328</v>
      </c>
      <c r="M37" s="19" t="s">
        <v>329</v>
      </c>
      <c r="N37" s="20">
        <v>50000</v>
      </c>
      <c r="O37" s="20">
        <v>4.75</v>
      </c>
      <c r="P37" s="19">
        <v>43455</v>
      </c>
      <c r="Q37" s="19">
        <v>43544</v>
      </c>
      <c r="R37" s="19" t="s">
        <v>329</v>
      </c>
      <c r="S37" s="17">
        <f t="shared" si="0"/>
        <v>90</v>
      </c>
      <c r="T37" s="17">
        <f t="shared" si="4"/>
        <v>334</v>
      </c>
      <c r="U37" s="17">
        <f t="shared" si="5"/>
        <v>2203.47</v>
      </c>
      <c r="V37" s="20">
        <f t="shared" si="6"/>
        <v>593.75</v>
      </c>
      <c r="W37" s="24" t="s">
        <v>707</v>
      </c>
      <c r="X37" s="24" t="s">
        <v>708</v>
      </c>
      <c r="Y37" s="25"/>
      <c r="Z37" s="30"/>
      <c r="AA37" s="27"/>
      <c r="AB37" s="28"/>
    </row>
    <row r="38" s="1" customFormat="1" spans="1:25">
      <c r="A38" s="15">
        <v>36</v>
      </c>
      <c r="B38" s="16" t="s">
        <v>251</v>
      </c>
      <c r="C38" s="16" t="s">
        <v>252</v>
      </c>
      <c r="D38" s="17" t="s">
        <v>695</v>
      </c>
      <c r="E38" s="17" t="s">
        <v>696</v>
      </c>
      <c r="F38" s="17" t="s">
        <v>584</v>
      </c>
      <c r="G38" s="16" t="s">
        <v>219</v>
      </c>
      <c r="H38" s="16" t="s">
        <v>709</v>
      </c>
      <c r="I38" s="16" t="s">
        <v>710</v>
      </c>
      <c r="J38" s="16" t="s">
        <v>1</v>
      </c>
      <c r="K38" s="16" t="s">
        <v>229</v>
      </c>
      <c r="L38" s="19" t="s">
        <v>711</v>
      </c>
      <c r="M38" s="19" t="s">
        <v>712</v>
      </c>
      <c r="N38" s="20">
        <v>30000</v>
      </c>
      <c r="O38" s="20">
        <v>4.75</v>
      </c>
      <c r="P38" s="19">
        <v>43455</v>
      </c>
      <c r="Q38" s="19">
        <v>43482</v>
      </c>
      <c r="R38" s="19" t="s">
        <v>712</v>
      </c>
      <c r="S38" s="17">
        <f>Q38-P38</f>
        <v>27</v>
      </c>
      <c r="T38" s="17">
        <f t="shared" si="4"/>
        <v>27</v>
      </c>
      <c r="U38" s="17">
        <f t="shared" si="5"/>
        <v>106.88</v>
      </c>
      <c r="V38" s="20">
        <f t="shared" si="6"/>
        <v>106.88</v>
      </c>
      <c r="W38" s="23" t="s">
        <v>713</v>
      </c>
      <c r="X38" s="23" t="s">
        <v>714</v>
      </c>
      <c r="Y38" s="25"/>
    </row>
    <row r="39" s="1" customFormat="1" spans="1:33">
      <c r="A39" s="15">
        <v>37</v>
      </c>
      <c r="B39" s="16" t="s">
        <v>251</v>
      </c>
      <c r="C39" s="16" t="s">
        <v>252</v>
      </c>
      <c r="D39" s="17" t="s">
        <v>715</v>
      </c>
      <c r="E39" s="17" t="s">
        <v>716</v>
      </c>
      <c r="F39" s="17" t="s">
        <v>584</v>
      </c>
      <c r="G39" s="16" t="s">
        <v>5</v>
      </c>
      <c r="H39" s="16" t="s">
        <v>717</v>
      </c>
      <c r="I39" s="16" t="s">
        <v>718</v>
      </c>
      <c r="J39" s="16" t="s">
        <v>1</v>
      </c>
      <c r="K39" s="16" t="s">
        <v>229</v>
      </c>
      <c r="L39" s="19" t="s">
        <v>719</v>
      </c>
      <c r="M39" s="19" t="s">
        <v>720</v>
      </c>
      <c r="N39" s="20">
        <v>50000</v>
      </c>
      <c r="O39" s="20">
        <v>4.75</v>
      </c>
      <c r="P39" s="19">
        <v>43455</v>
      </c>
      <c r="Q39" s="19">
        <v>43472</v>
      </c>
      <c r="R39" s="19" t="s">
        <v>720</v>
      </c>
      <c r="S39" s="17">
        <f>Q39-P39</f>
        <v>17</v>
      </c>
      <c r="T39" s="17">
        <f t="shared" si="4"/>
        <v>23</v>
      </c>
      <c r="U39" s="17">
        <f t="shared" si="5"/>
        <v>151.74</v>
      </c>
      <c r="V39" s="20">
        <f t="shared" si="6"/>
        <v>112.15</v>
      </c>
      <c r="W39" s="23" t="s">
        <v>721</v>
      </c>
      <c r="X39" s="23" t="s">
        <v>722</v>
      </c>
      <c r="Y39" s="25"/>
      <c r="AF39" s="2"/>
      <c r="AG39" s="2"/>
    </row>
    <row r="40" s="1" customFormat="1" spans="1:25">
      <c r="A40" s="15">
        <v>38</v>
      </c>
      <c r="B40" s="16" t="s">
        <v>251</v>
      </c>
      <c r="C40" s="16" t="s">
        <v>252</v>
      </c>
      <c r="D40" s="17" t="s">
        <v>723</v>
      </c>
      <c r="E40" s="17" t="s">
        <v>724</v>
      </c>
      <c r="F40" s="17" t="s">
        <v>725</v>
      </c>
      <c r="G40" s="16" t="s">
        <v>210</v>
      </c>
      <c r="H40" s="16" t="s">
        <v>726</v>
      </c>
      <c r="I40" s="16" t="s">
        <v>727</v>
      </c>
      <c r="J40" s="16" t="s">
        <v>1</v>
      </c>
      <c r="K40" s="16" t="s">
        <v>229</v>
      </c>
      <c r="L40" s="19">
        <v>43406</v>
      </c>
      <c r="M40" s="19">
        <v>43746</v>
      </c>
      <c r="N40" s="20">
        <v>20000</v>
      </c>
      <c r="O40" s="20">
        <v>4.35</v>
      </c>
      <c r="P40" s="19">
        <v>43406</v>
      </c>
      <c r="Q40" s="19">
        <v>43544</v>
      </c>
      <c r="R40" s="19">
        <v>43746</v>
      </c>
      <c r="S40" s="17">
        <f t="shared" ref="S40:S72" si="7">Q40-P40+1</f>
        <v>139</v>
      </c>
      <c r="T40" s="17">
        <f t="shared" si="4"/>
        <v>340</v>
      </c>
      <c r="U40" s="17">
        <f t="shared" si="5"/>
        <v>821.67</v>
      </c>
      <c r="V40" s="20">
        <f t="shared" si="6"/>
        <v>335.92</v>
      </c>
      <c r="W40" s="23" t="s">
        <v>728</v>
      </c>
      <c r="X40" s="23" t="s">
        <v>729</v>
      </c>
      <c r="Y40" s="25"/>
    </row>
    <row r="41" s="1" customFormat="1" spans="1:25">
      <c r="A41" s="15">
        <v>39</v>
      </c>
      <c r="B41" s="16" t="s">
        <v>251</v>
      </c>
      <c r="C41" s="16" t="s">
        <v>252</v>
      </c>
      <c r="D41" s="17" t="s">
        <v>730</v>
      </c>
      <c r="E41" s="17" t="s">
        <v>731</v>
      </c>
      <c r="F41" s="17" t="s">
        <v>725</v>
      </c>
      <c r="G41" s="16" t="s">
        <v>211</v>
      </c>
      <c r="H41" s="16" t="s">
        <v>732</v>
      </c>
      <c r="I41" s="16" t="s">
        <v>733</v>
      </c>
      <c r="J41" s="16" t="s">
        <v>1</v>
      </c>
      <c r="K41" s="16" t="s">
        <v>229</v>
      </c>
      <c r="L41" s="19">
        <v>43455</v>
      </c>
      <c r="M41" s="19">
        <v>43819</v>
      </c>
      <c r="N41" s="20">
        <v>50000</v>
      </c>
      <c r="O41" s="20">
        <v>4.35</v>
      </c>
      <c r="P41" s="19">
        <v>43455</v>
      </c>
      <c r="Q41" s="19">
        <v>43544</v>
      </c>
      <c r="R41" s="19">
        <v>43819</v>
      </c>
      <c r="S41" s="17">
        <f t="shared" si="7"/>
        <v>90</v>
      </c>
      <c r="T41" s="17">
        <f t="shared" si="4"/>
        <v>364</v>
      </c>
      <c r="U41" s="17">
        <f t="shared" si="5"/>
        <v>2199.17</v>
      </c>
      <c r="V41" s="20">
        <f t="shared" si="6"/>
        <v>543.75</v>
      </c>
      <c r="W41" s="23" t="s">
        <v>734</v>
      </c>
      <c r="X41" s="23" t="s">
        <v>735</v>
      </c>
      <c r="Y41" s="25"/>
    </row>
    <row r="42" s="1" customFormat="1" spans="1:25">
      <c r="A42" s="15">
        <v>40</v>
      </c>
      <c r="B42" s="16" t="s">
        <v>251</v>
      </c>
      <c r="C42" s="16" t="s">
        <v>252</v>
      </c>
      <c r="D42" s="17" t="s">
        <v>736</v>
      </c>
      <c r="E42" s="17" t="s">
        <v>737</v>
      </c>
      <c r="F42" s="17" t="s">
        <v>725</v>
      </c>
      <c r="G42" s="16" t="s">
        <v>216</v>
      </c>
      <c r="H42" s="16" t="s">
        <v>738</v>
      </c>
      <c r="I42" s="16" t="s">
        <v>739</v>
      </c>
      <c r="J42" s="16" t="s">
        <v>2</v>
      </c>
      <c r="K42" s="16" t="s">
        <v>229</v>
      </c>
      <c r="L42" s="19">
        <v>43455</v>
      </c>
      <c r="M42" s="19">
        <v>44185</v>
      </c>
      <c r="N42" s="20">
        <v>50000</v>
      </c>
      <c r="O42" s="20">
        <v>4.75</v>
      </c>
      <c r="P42" s="19">
        <v>43455</v>
      </c>
      <c r="Q42" s="19">
        <v>43544</v>
      </c>
      <c r="R42" s="19">
        <v>43819</v>
      </c>
      <c r="S42" s="17">
        <f t="shared" si="7"/>
        <v>90</v>
      </c>
      <c r="T42" s="17">
        <f t="shared" si="4"/>
        <v>364</v>
      </c>
      <c r="U42" s="17">
        <f t="shared" si="5"/>
        <v>2401.39</v>
      </c>
      <c r="V42" s="20">
        <f t="shared" si="6"/>
        <v>593.75</v>
      </c>
      <c r="W42" s="23" t="s">
        <v>740</v>
      </c>
      <c r="X42" s="23" t="s">
        <v>741</v>
      </c>
      <c r="Y42" s="25"/>
    </row>
    <row r="43" s="1" customFormat="1" spans="1:25">
      <c r="A43" s="15">
        <v>41</v>
      </c>
      <c r="B43" s="16" t="s">
        <v>251</v>
      </c>
      <c r="C43" s="16" t="s">
        <v>252</v>
      </c>
      <c r="D43" s="17" t="s">
        <v>742</v>
      </c>
      <c r="E43" s="17" t="s">
        <v>743</v>
      </c>
      <c r="F43" s="17" t="s">
        <v>725</v>
      </c>
      <c r="G43" s="16" t="s">
        <v>215</v>
      </c>
      <c r="H43" s="16" t="s">
        <v>744</v>
      </c>
      <c r="I43" s="16" t="s">
        <v>745</v>
      </c>
      <c r="J43" s="16" t="s">
        <v>2</v>
      </c>
      <c r="K43" s="16" t="s">
        <v>229</v>
      </c>
      <c r="L43" s="19">
        <v>43455</v>
      </c>
      <c r="M43" s="19">
        <v>44185</v>
      </c>
      <c r="N43" s="20">
        <v>50000</v>
      </c>
      <c r="O43" s="20">
        <v>4.75</v>
      </c>
      <c r="P43" s="19">
        <v>43455</v>
      </c>
      <c r="Q43" s="19">
        <v>43544</v>
      </c>
      <c r="R43" s="19">
        <v>43819</v>
      </c>
      <c r="S43" s="17">
        <f t="shared" si="7"/>
        <v>90</v>
      </c>
      <c r="T43" s="17">
        <f t="shared" si="4"/>
        <v>364</v>
      </c>
      <c r="U43" s="17">
        <f t="shared" si="5"/>
        <v>2401.39</v>
      </c>
      <c r="V43" s="20">
        <f t="shared" si="6"/>
        <v>593.75</v>
      </c>
      <c r="W43" s="23" t="s">
        <v>746</v>
      </c>
      <c r="X43" s="23" t="s">
        <v>747</v>
      </c>
      <c r="Y43" s="25"/>
    </row>
    <row r="44" s="1" customFormat="1" spans="1:25">
      <c r="A44" s="15">
        <v>42</v>
      </c>
      <c r="B44" s="16" t="s">
        <v>251</v>
      </c>
      <c r="C44" s="16" t="s">
        <v>252</v>
      </c>
      <c r="D44" s="17" t="s">
        <v>748</v>
      </c>
      <c r="E44" s="17" t="s">
        <v>749</v>
      </c>
      <c r="F44" s="17" t="s">
        <v>725</v>
      </c>
      <c r="G44" s="16" t="s">
        <v>214</v>
      </c>
      <c r="H44" s="16" t="s">
        <v>750</v>
      </c>
      <c r="I44" s="16" t="s">
        <v>751</v>
      </c>
      <c r="J44" s="16" t="s">
        <v>2</v>
      </c>
      <c r="K44" s="16" t="s">
        <v>229</v>
      </c>
      <c r="L44" s="19">
        <v>43455</v>
      </c>
      <c r="M44" s="19">
        <v>44185</v>
      </c>
      <c r="N44" s="20">
        <v>50000</v>
      </c>
      <c r="O44" s="20">
        <v>4.75</v>
      </c>
      <c r="P44" s="19">
        <v>43455</v>
      </c>
      <c r="Q44" s="19">
        <v>43544</v>
      </c>
      <c r="R44" s="19">
        <v>43819</v>
      </c>
      <c r="S44" s="17">
        <f t="shared" si="7"/>
        <v>90</v>
      </c>
      <c r="T44" s="17">
        <f t="shared" si="4"/>
        <v>364</v>
      </c>
      <c r="U44" s="17">
        <f t="shared" si="5"/>
        <v>2401.39</v>
      </c>
      <c r="V44" s="20">
        <f t="shared" si="6"/>
        <v>593.75</v>
      </c>
      <c r="W44" s="23" t="s">
        <v>752</v>
      </c>
      <c r="X44" s="23" t="s">
        <v>753</v>
      </c>
      <c r="Y44" s="25"/>
    </row>
    <row r="45" s="1" customFormat="1" spans="1:25">
      <c r="A45" s="15">
        <v>43</v>
      </c>
      <c r="B45" s="16" t="s">
        <v>251</v>
      </c>
      <c r="C45" s="16" t="s">
        <v>252</v>
      </c>
      <c r="D45" s="17" t="s">
        <v>754</v>
      </c>
      <c r="E45" s="17" t="s">
        <v>755</v>
      </c>
      <c r="F45" s="17" t="s">
        <v>725</v>
      </c>
      <c r="G45" s="16" t="s">
        <v>204</v>
      </c>
      <c r="H45" s="16" t="s">
        <v>756</v>
      </c>
      <c r="I45" s="16" t="s">
        <v>757</v>
      </c>
      <c r="J45" s="16" t="s">
        <v>1</v>
      </c>
      <c r="K45" s="16" t="s">
        <v>229</v>
      </c>
      <c r="L45" s="19">
        <v>43455</v>
      </c>
      <c r="M45" s="19">
        <v>44185</v>
      </c>
      <c r="N45" s="20">
        <v>50000</v>
      </c>
      <c r="O45" s="20">
        <v>4.75</v>
      </c>
      <c r="P45" s="19">
        <v>43455</v>
      </c>
      <c r="Q45" s="19">
        <v>43544</v>
      </c>
      <c r="R45" s="19">
        <v>43819</v>
      </c>
      <c r="S45" s="17">
        <f t="shared" si="7"/>
        <v>90</v>
      </c>
      <c r="T45" s="17">
        <f t="shared" si="4"/>
        <v>364</v>
      </c>
      <c r="U45" s="17">
        <f t="shared" si="5"/>
        <v>2401.39</v>
      </c>
      <c r="V45" s="20">
        <f t="shared" si="6"/>
        <v>593.75</v>
      </c>
      <c r="W45" s="23" t="s">
        <v>758</v>
      </c>
      <c r="X45" s="23" t="s">
        <v>759</v>
      </c>
      <c r="Y45" s="25"/>
    </row>
    <row r="46" s="1" customFormat="1" spans="1:25">
      <c r="A46" s="15">
        <v>44</v>
      </c>
      <c r="B46" s="16" t="s">
        <v>251</v>
      </c>
      <c r="C46" s="16" t="s">
        <v>252</v>
      </c>
      <c r="D46" s="17" t="s">
        <v>760</v>
      </c>
      <c r="E46" s="17" t="s">
        <v>761</v>
      </c>
      <c r="F46" s="17" t="s">
        <v>725</v>
      </c>
      <c r="G46" s="16" t="s">
        <v>336</v>
      </c>
      <c r="H46" s="16" t="s">
        <v>762</v>
      </c>
      <c r="I46" s="16" t="s">
        <v>763</v>
      </c>
      <c r="J46" s="16" t="s">
        <v>2</v>
      </c>
      <c r="K46" s="16" t="s">
        <v>229</v>
      </c>
      <c r="L46" s="19">
        <v>43455</v>
      </c>
      <c r="M46" s="19">
        <v>44185</v>
      </c>
      <c r="N46" s="20">
        <v>50000</v>
      </c>
      <c r="O46" s="20">
        <v>4.75</v>
      </c>
      <c r="P46" s="19">
        <v>43455</v>
      </c>
      <c r="Q46" s="19">
        <v>43544</v>
      </c>
      <c r="R46" s="19">
        <v>43819</v>
      </c>
      <c r="S46" s="17">
        <f t="shared" si="7"/>
        <v>90</v>
      </c>
      <c r="T46" s="17">
        <f t="shared" si="4"/>
        <v>364</v>
      </c>
      <c r="U46" s="17">
        <f t="shared" si="5"/>
        <v>2401.39</v>
      </c>
      <c r="V46" s="20">
        <f t="shared" si="6"/>
        <v>593.75</v>
      </c>
      <c r="W46" s="23" t="s">
        <v>764</v>
      </c>
      <c r="X46" s="23" t="s">
        <v>765</v>
      </c>
      <c r="Y46" s="25"/>
    </row>
    <row r="47" s="1" customFormat="1" spans="1:25">
      <c r="A47" s="15">
        <v>45</v>
      </c>
      <c r="B47" s="16" t="s">
        <v>251</v>
      </c>
      <c r="C47" s="16" t="s">
        <v>252</v>
      </c>
      <c r="D47" s="17" t="s">
        <v>766</v>
      </c>
      <c r="E47" s="17" t="s">
        <v>767</v>
      </c>
      <c r="F47" s="17" t="s">
        <v>725</v>
      </c>
      <c r="G47" s="16" t="s">
        <v>202</v>
      </c>
      <c r="H47" s="16" t="s">
        <v>768</v>
      </c>
      <c r="I47" s="16" t="s">
        <v>769</v>
      </c>
      <c r="J47" s="16" t="s">
        <v>1</v>
      </c>
      <c r="K47" s="16" t="s">
        <v>229</v>
      </c>
      <c r="L47" s="19">
        <v>43455</v>
      </c>
      <c r="M47" s="19">
        <v>44185</v>
      </c>
      <c r="N47" s="20">
        <v>50000</v>
      </c>
      <c r="O47" s="20">
        <v>4.75</v>
      </c>
      <c r="P47" s="19">
        <v>43455</v>
      </c>
      <c r="Q47" s="19">
        <v>43544</v>
      </c>
      <c r="R47" s="19">
        <v>43819</v>
      </c>
      <c r="S47" s="17">
        <f t="shared" si="7"/>
        <v>90</v>
      </c>
      <c r="T47" s="17">
        <f t="shared" si="4"/>
        <v>364</v>
      </c>
      <c r="U47" s="17">
        <f t="shared" si="5"/>
        <v>2401.39</v>
      </c>
      <c r="V47" s="20">
        <f t="shared" si="6"/>
        <v>593.75</v>
      </c>
      <c r="W47" s="23" t="s">
        <v>770</v>
      </c>
      <c r="X47" s="23" t="s">
        <v>771</v>
      </c>
      <c r="Y47" s="25"/>
    </row>
    <row r="48" s="1" customFormat="1" spans="1:25">
      <c r="A48" s="15">
        <v>46</v>
      </c>
      <c r="B48" s="16" t="s">
        <v>251</v>
      </c>
      <c r="C48" s="16" t="s">
        <v>252</v>
      </c>
      <c r="D48" s="17" t="s">
        <v>772</v>
      </c>
      <c r="E48" s="17" t="s">
        <v>773</v>
      </c>
      <c r="F48" s="17" t="s">
        <v>725</v>
      </c>
      <c r="G48" s="16" t="s">
        <v>207</v>
      </c>
      <c r="H48" s="16" t="s">
        <v>774</v>
      </c>
      <c r="I48" s="16" t="s">
        <v>775</v>
      </c>
      <c r="J48" s="16" t="s">
        <v>1</v>
      </c>
      <c r="K48" s="16" t="s">
        <v>229</v>
      </c>
      <c r="L48" s="19">
        <v>43455</v>
      </c>
      <c r="M48" s="19">
        <v>44185</v>
      </c>
      <c r="N48" s="20">
        <v>50000</v>
      </c>
      <c r="O48" s="20">
        <v>4.75</v>
      </c>
      <c r="P48" s="19">
        <v>43455</v>
      </c>
      <c r="Q48" s="19">
        <v>43544</v>
      </c>
      <c r="R48" s="19">
        <v>43819</v>
      </c>
      <c r="S48" s="17">
        <f t="shared" si="7"/>
        <v>90</v>
      </c>
      <c r="T48" s="17">
        <f t="shared" si="4"/>
        <v>364</v>
      </c>
      <c r="U48" s="17">
        <f t="shared" si="5"/>
        <v>2401.39</v>
      </c>
      <c r="V48" s="20">
        <f t="shared" si="6"/>
        <v>593.75</v>
      </c>
      <c r="W48" s="23" t="s">
        <v>776</v>
      </c>
      <c r="X48" s="23" t="s">
        <v>777</v>
      </c>
      <c r="Y48" s="25"/>
    </row>
    <row r="49" s="1" customFormat="1" spans="1:25">
      <c r="A49" s="15">
        <v>47</v>
      </c>
      <c r="B49" s="16" t="s">
        <v>251</v>
      </c>
      <c r="C49" s="16" t="s">
        <v>252</v>
      </c>
      <c r="D49" s="17" t="s">
        <v>723</v>
      </c>
      <c r="E49" s="17" t="s">
        <v>724</v>
      </c>
      <c r="F49" s="17" t="s">
        <v>725</v>
      </c>
      <c r="G49" s="16" t="s">
        <v>210</v>
      </c>
      <c r="H49" s="16" t="s">
        <v>778</v>
      </c>
      <c r="I49" s="16" t="s">
        <v>779</v>
      </c>
      <c r="J49" s="16" t="s">
        <v>1</v>
      </c>
      <c r="K49" s="16" t="s">
        <v>229</v>
      </c>
      <c r="L49" s="19">
        <v>43455</v>
      </c>
      <c r="M49" s="19">
        <v>44185</v>
      </c>
      <c r="N49" s="20">
        <v>50000</v>
      </c>
      <c r="O49" s="20">
        <v>4.75</v>
      </c>
      <c r="P49" s="19">
        <v>43455</v>
      </c>
      <c r="Q49" s="19">
        <v>43544</v>
      </c>
      <c r="R49" s="19">
        <v>43819</v>
      </c>
      <c r="S49" s="17">
        <f t="shared" si="7"/>
        <v>90</v>
      </c>
      <c r="T49" s="17">
        <f t="shared" si="4"/>
        <v>364</v>
      </c>
      <c r="U49" s="17">
        <f t="shared" si="5"/>
        <v>2401.39</v>
      </c>
      <c r="V49" s="20">
        <f t="shared" si="6"/>
        <v>593.75</v>
      </c>
      <c r="W49" s="23" t="s">
        <v>780</v>
      </c>
      <c r="X49" s="23" t="s">
        <v>781</v>
      </c>
      <c r="Y49" s="25"/>
    </row>
    <row r="50" s="1" customFormat="1" spans="1:25">
      <c r="A50" s="15">
        <v>48</v>
      </c>
      <c r="B50" s="16" t="s">
        <v>251</v>
      </c>
      <c r="C50" s="16" t="s">
        <v>252</v>
      </c>
      <c r="D50" s="17" t="s">
        <v>782</v>
      </c>
      <c r="E50" s="17" t="s">
        <v>783</v>
      </c>
      <c r="F50" s="17" t="s">
        <v>725</v>
      </c>
      <c r="G50" s="16" t="s">
        <v>209</v>
      </c>
      <c r="H50" s="16" t="s">
        <v>784</v>
      </c>
      <c r="I50" s="16" t="s">
        <v>785</v>
      </c>
      <c r="J50" s="16" t="s">
        <v>1</v>
      </c>
      <c r="K50" s="16" t="s">
        <v>229</v>
      </c>
      <c r="L50" s="19">
        <v>43458</v>
      </c>
      <c r="M50" s="19">
        <v>43822</v>
      </c>
      <c r="N50" s="20">
        <v>50000</v>
      </c>
      <c r="O50" s="20">
        <v>4.35</v>
      </c>
      <c r="P50" s="19">
        <v>43458</v>
      </c>
      <c r="Q50" s="19">
        <v>43544</v>
      </c>
      <c r="R50" s="19">
        <v>43819</v>
      </c>
      <c r="S50" s="17">
        <f t="shared" si="7"/>
        <v>87</v>
      </c>
      <c r="T50" s="17">
        <f t="shared" si="4"/>
        <v>361</v>
      </c>
      <c r="U50" s="17">
        <f t="shared" si="5"/>
        <v>2181.04</v>
      </c>
      <c r="V50" s="20">
        <f t="shared" si="6"/>
        <v>525.63</v>
      </c>
      <c r="W50" s="23" t="s">
        <v>786</v>
      </c>
      <c r="X50" s="23" t="s">
        <v>787</v>
      </c>
      <c r="Y50" s="25"/>
    </row>
    <row r="51" s="1" customFormat="1" spans="1:25">
      <c r="A51" s="15">
        <v>49</v>
      </c>
      <c r="B51" s="16" t="s">
        <v>251</v>
      </c>
      <c r="C51" s="16" t="s">
        <v>252</v>
      </c>
      <c r="D51" s="17" t="s">
        <v>766</v>
      </c>
      <c r="E51" s="17" t="s">
        <v>767</v>
      </c>
      <c r="F51" s="17" t="s">
        <v>725</v>
      </c>
      <c r="G51" s="16" t="s">
        <v>202</v>
      </c>
      <c r="H51" s="16" t="s">
        <v>788</v>
      </c>
      <c r="I51" s="16" t="s">
        <v>789</v>
      </c>
      <c r="J51" s="16" t="s">
        <v>1</v>
      </c>
      <c r="K51" s="16" t="s">
        <v>229</v>
      </c>
      <c r="L51" s="19">
        <v>43458</v>
      </c>
      <c r="M51" s="19">
        <v>44188</v>
      </c>
      <c r="N51" s="20">
        <v>50000</v>
      </c>
      <c r="O51" s="20">
        <v>4.75</v>
      </c>
      <c r="P51" s="19">
        <v>43458</v>
      </c>
      <c r="Q51" s="19">
        <v>43544</v>
      </c>
      <c r="R51" s="19">
        <v>43819</v>
      </c>
      <c r="S51" s="17">
        <f t="shared" si="7"/>
        <v>87</v>
      </c>
      <c r="T51" s="17">
        <f t="shared" si="4"/>
        <v>361</v>
      </c>
      <c r="U51" s="17">
        <f t="shared" si="5"/>
        <v>2381.6</v>
      </c>
      <c r="V51" s="20">
        <f t="shared" si="6"/>
        <v>573.96</v>
      </c>
      <c r="W51" s="23" t="s">
        <v>790</v>
      </c>
      <c r="X51" s="23" t="s">
        <v>791</v>
      </c>
      <c r="Y51" s="25"/>
    </row>
    <row r="52" s="1" customFormat="1" spans="1:25">
      <c r="A52" s="15">
        <v>50</v>
      </c>
      <c r="B52" s="16" t="s">
        <v>251</v>
      </c>
      <c r="C52" s="16" t="s">
        <v>252</v>
      </c>
      <c r="D52" s="17" t="s">
        <v>766</v>
      </c>
      <c r="E52" s="17" t="s">
        <v>767</v>
      </c>
      <c r="F52" s="17" t="s">
        <v>725</v>
      </c>
      <c r="G52" s="16" t="s">
        <v>202</v>
      </c>
      <c r="H52" s="16" t="s">
        <v>792</v>
      </c>
      <c r="I52" s="16" t="s">
        <v>793</v>
      </c>
      <c r="J52" s="16" t="s">
        <v>2</v>
      </c>
      <c r="K52" s="16" t="s">
        <v>229</v>
      </c>
      <c r="L52" s="19">
        <v>43463</v>
      </c>
      <c r="M52" s="19">
        <v>44193</v>
      </c>
      <c r="N52" s="20">
        <v>50000</v>
      </c>
      <c r="O52" s="20">
        <v>4.75</v>
      </c>
      <c r="P52" s="19">
        <v>43463</v>
      </c>
      <c r="Q52" s="19">
        <v>43544</v>
      </c>
      <c r="R52" s="19">
        <v>43819</v>
      </c>
      <c r="S52" s="17">
        <f t="shared" si="7"/>
        <v>82</v>
      </c>
      <c r="T52" s="17">
        <f t="shared" si="4"/>
        <v>356</v>
      </c>
      <c r="U52" s="17">
        <f t="shared" si="5"/>
        <v>2348.61</v>
      </c>
      <c r="V52" s="20">
        <f t="shared" si="6"/>
        <v>540.97</v>
      </c>
      <c r="W52" s="23" t="s">
        <v>794</v>
      </c>
      <c r="X52" s="23" t="s">
        <v>795</v>
      </c>
      <c r="Y52" s="25"/>
    </row>
    <row r="53" s="1" customFormat="1" spans="1:25">
      <c r="A53" s="15">
        <v>51</v>
      </c>
      <c r="B53" s="16" t="s">
        <v>251</v>
      </c>
      <c r="C53" s="16" t="s">
        <v>252</v>
      </c>
      <c r="D53" s="17" t="s">
        <v>736</v>
      </c>
      <c r="E53" s="17" t="s">
        <v>737</v>
      </c>
      <c r="F53" s="17" t="s">
        <v>725</v>
      </c>
      <c r="G53" s="16" t="s">
        <v>216</v>
      </c>
      <c r="H53" s="16" t="s">
        <v>796</v>
      </c>
      <c r="I53" s="16" t="s">
        <v>797</v>
      </c>
      <c r="J53" s="16" t="s">
        <v>2</v>
      </c>
      <c r="K53" s="16" t="s">
        <v>229</v>
      </c>
      <c r="L53" s="19">
        <v>43463</v>
      </c>
      <c r="M53" s="19">
        <v>44193</v>
      </c>
      <c r="N53" s="20">
        <v>50000</v>
      </c>
      <c r="O53" s="20">
        <v>4.75</v>
      </c>
      <c r="P53" s="19">
        <v>43463</v>
      </c>
      <c r="Q53" s="19">
        <v>43544</v>
      </c>
      <c r="R53" s="19">
        <v>43819</v>
      </c>
      <c r="S53" s="17">
        <f t="shared" si="7"/>
        <v>82</v>
      </c>
      <c r="T53" s="17">
        <f t="shared" si="4"/>
        <v>356</v>
      </c>
      <c r="U53" s="17">
        <f t="shared" si="5"/>
        <v>2348.61</v>
      </c>
      <c r="V53" s="20">
        <f t="shared" si="6"/>
        <v>540.97</v>
      </c>
      <c r="W53" s="23" t="s">
        <v>798</v>
      </c>
      <c r="X53" s="23" t="s">
        <v>799</v>
      </c>
      <c r="Y53" s="25"/>
    </row>
    <row r="54" s="1" customFormat="1" spans="1:25">
      <c r="A54" s="15">
        <v>52</v>
      </c>
      <c r="B54" s="16" t="s">
        <v>251</v>
      </c>
      <c r="C54" s="16" t="s">
        <v>252</v>
      </c>
      <c r="D54" s="17" t="s">
        <v>766</v>
      </c>
      <c r="E54" s="17" t="s">
        <v>767</v>
      </c>
      <c r="F54" s="17" t="s">
        <v>725</v>
      </c>
      <c r="G54" s="16" t="s">
        <v>202</v>
      </c>
      <c r="H54" s="16" t="s">
        <v>800</v>
      </c>
      <c r="I54" s="16" t="s">
        <v>801</v>
      </c>
      <c r="J54" s="16" t="s">
        <v>1</v>
      </c>
      <c r="K54" s="16" t="s">
        <v>229</v>
      </c>
      <c r="L54" s="19">
        <v>43463</v>
      </c>
      <c r="M54" s="19">
        <v>44193</v>
      </c>
      <c r="N54" s="20">
        <v>50000</v>
      </c>
      <c r="O54" s="20">
        <v>4.75</v>
      </c>
      <c r="P54" s="19">
        <v>43463</v>
      </c>
      <c r="Q54" s="19">
        <v>43544</v>
      </c>
      <c r="R54" s="19">
        <v>43819</v>
      </c>
      <c r="S54" s="17">
        <f t="shared" si="7"/>
        <v>82</v>
      </c>
      <c r="T54" s="17">
        <f t="shared" si="4"/>
        <v>356</v>
      </c>
      <c r="U54" s="17">
        <f t="shared" si="5"/>
        <v>2348.61</v>
      </c>
      <c r="V54" s="20">
        <f t="shared" si="6"/>
        <v>540.97</v>
      </c>
      <c r="W54" s="23" t="s">
        <v>802</v>
      </c>
      <c r="X54" s="23" t="s">
        <v>803</v>
      </c>
      <c r="Y54" s="25"/>
    </row>
    <row r="55" s="1" customFormat="1" spans="1:25">
      <c r="A55" s="15">
        <v>53</v>
      </c>
      <c r="B55" s="16" t="s">
        <v>251</v>
      </c>
      <c r="C55" s="16" t="s">
        <v>252</v>
      </c>
      <c r="D55" s="17" t="s">
        <v>772</v>
      </c>
      <c r="E55" s="17" t="s">
        <v>773</v>
      </c>
      <c r="F55" s="17" t="s">
        <v>725</v>
      </c>
      <c r="G55" s="16" t="s">
        <v>207</v>
      </c>
      <c r="H55" s="16" t="s">
        <v>804</v>
      </c>
      <c r="I55" s="16" t="s">
        <v>805</v>
      </c>
      <c r="J55" s="16" t="s">
        <v>1</v>
      </c>
      <c r="K55" s="16" t="s">
        <v>229</v>
      </c>
      <c r="L55" s="19" t="s">
        <v>347</v>
      </c>
      <c r="M55" s="19" t="s">
        <v>348</v>
      </c>
      <c r="N55" s="20">
        <v>50000</v>
      </c>
      <c r="O55" s="20">
        <v>4.75</v>
      </c>
      <c r="P55" s="19">
        <v>43455</v>
      </c>
      <c r="Q55" s="19">
        <v>43544</v>
      </c>
      <c r="R55" s="19" t="s">
        <v>348</v>
      </c>
      <c r="S55" s="17">
        <f t="shared" si="7"/>
        <v>90</v>
      </c>
      <c r="T55" s="17">
        <f t="shared" si="4"/>
        <v>231</v>
      </c>
      <c r="U55" s="17">
        <f t="shared" si="5"/>
        <v>1523.96</v>
      </c>
      <c r="V55" s="20">
        <f t="shared" si="6"/>
        <v>593.75</v>
      </c>
      <c r="W55" s="23" t="s">
        <v>806</v>
      </c>
      <c r="X55" s="23" t="s">
        <v>807</v>
      </c>
      <c r="Y55" s="25"/>
    </row>
    <row r="56" s="1" customFormat="1" spans="1:25">
      <c r="A56" s="15">
        <v>54</v>
      </c>
      <c r="B56" s="16" t="s">
        <v>251</v>
      </c>
      <c r="C56" s="16" t="s">
        <v>252</v>
      </c>
      <c r="D56" s="17" t="s">
        <v>748</v>
      </c>
      <c r="E56" s="17" t="s">
        <v>749</v>
      </c>
      <c r="F56" s="17" t="s">
        <v>725</v>
      </c>
      <c r="G56" s="16" t="s">
        <v>214</v>
      </c>
      <c r="H56" s="16" t="s">
        <v>808</v>
      </c>
      <c r="I56" s="16" t="s">
        <v>809</v>
      </c>
      <c r="J56" s="16" t="s">
        <v>1</v>
      </c>
      <c r="K56" s="16" t="s">
        <v>229</v>
      </c>
      <c r="L56" s="19" t="s">
        <v>347</v>
      </c>
      <c r="M56" s="19" t="s">
        <v>348</v>
      </c>
      <c r="N56" s="20">
        <v>50000</v>
      </c>
      <c r="O56" s="20">
        <v>4.75</v>
      </c>
      <c r="P56" s="19">
        <v>43455</v>
      </c>
      <c r="Q56" s="19">
        <v>43544</v>
      </c>
      <c r="R56" s="19" t="s">
        <v>348</v>
      </c>
      <c r="S56" s="17">
        <f t="shared" si="7"/>
        <v>90</v>
      </c>
      <c r="T56" s="17">
        <f t="shared" si="4"/>
        <v>231</v>
      </c>
      <c r="U56" s="17">
        <f t="shared" si="5"/>
        <v>1523.96</v>
      </c>
      <c r="V56" s="20">
        <f t="shared" si="6"/>
        <v>593.75</v>
      </c>
      <c r="W56" s="23" t="s">
        <v>810</v>
      </c>
      <c r="X56" s="23" t="s">
        <v>811</v>
      </c>
      <c r="Y56" s="25"/>
    </row>
    <row r="57" s="1" customFormat="1" spans="1:25">
      <c r="A57" s="15">
        <v>55</v>
      </c>
      <c r="B57" s="16" t="s">
        <v>251</v>
      </c>
      <c r="C57" s="16" t="s">
        <v>252</v>
      </c>
      <c r="D57" s="17" t="s">
        <v>748</v>
      </c>
      <c r="E57" s="17" t="s">
        <v>749</v>
      </c>
      <c r="F57" s="17" t="s">
        <v>725</v>
      </c>
      <c r="G57" s="16" t="s">
        <v>214</v>
      </c>
      <c r="H57" s="16" t="s">
        <v>812</v>
      </c>
      <c r="I57" s="16" t="s">
        <v>813</v>
      </c>
      <c r="J57" s="16" t="s">
        <v>2</v>
      </c>
      <c r="K57" s="16" t="s">
        <v>229</v>
      </c>
      <c r="L57" s="19" t="s">
        <v>351</v>
      </c>
      <c r="M57" s="19" t="s">
        <v>352</v>
      </c>
      <c r="N57" s="20">
        <v>50000</v>
      </c>
      <c r="O57" s="20">
        <v>4.75</v>
      </c>
      <c r="P57" s="19">
        <v>43455</v>
      </c>
      <c r="Q57" s="19">
        <v>43544</v>
      </c>
      <c r="R57" s="19" t="s">
        <v>352</v>
      </c>
      <c r="S57" s="17">
        <f t="shared" si="7"/>
        <v>90</v>
      </c>
      <c r="T57" s="17">
        <f t="shared" si="4"/>
        <v>239</v>
      </c>
      <c r="U57" s="17">
        <f t="shared" si="5"/>
        <v>1576.74</v>
      </c>
      <c r="V57" s="20">
        <f t="shared" si="6"/>
        <v>593.75</v>
      </c>
      <c r="W57" s="23" t="s">
        <v>814</v>
      </c>
      <c r="X57" s="23" t="s">
        <v>815</v>
      </c>
      <c r="Y57" s="25"/>
    </row>
    <row r="58" s="1" customFormat="1" spans="1:25">
      <c r="A58" s="15">
        <v>56</v>
      </c>
      <c r="B58" s="16" t="s">
        <v>251</v>
      </c>
      <c r="C58" s="16" t="s">
        <v>252</v>
      </c>
      <c r="D58" s="17" t="s">
        <v>742</v>
      </c>
      <c r="E58" s="17" t="s">
        <v>743</v>
      </c>
      <c r="F58" s="17" t="s">
        <v>725</v>
      </c>
      <c r="G58" s="16" t="s">
        <v>215</v>
      </c>
      <c r="H58" s="16" t="s">
        <v>816</v>
      </c>
      <c r="I58" s="16" t="s">
        <v>817</v>
      </c>
      <c r="J58" s="16" t="s">
        <v>2</v>
      </c>
      <c r="K58" s="16" t="s">
        <v>229</v>
      </c>
      <c r="L58" s="19" t="s">
        <v>354</v>
      </c>
      <c r="M58" s="19" t="s">
        <v>355</v>
      </c>
      <c r="N58" s="20">
        <v>50000</v>
      </c>
      <c r="O58" s="20">
        <v>4.75</v>
      </c>
      <c r="P58" s="19">
        <v>43455</v>
      </c>
      <c r="Q58" s="19">
        <v>43544</v>
      </c>
      <c r="R58" s="19">
        <v>43819</v>
      </c>
      <c r="S58" s="17">
        <f t="shared" si="7"/>
        <v>90</v>
      </c>
      <c r="T58" s="17">
        <f t="shared" si="4"/>
        <v>364</v>
      </c>
      <c r="U58" s="17">
        <f t="shared" si="5"/>
        <v>2401.39</v>
      </c>
      <c r="V58" s="20">
        <f t="shared" si="6"/>
        <v>593.75</v>
      </c>
      <c r="W58" s="23" t="s">
        <v>818</v>
      </c>
      <c r="X58" s="23" t="s">
        <v>819</v>
      </c>
      <c r="Y58" s="25"/>
    </row>
    <row r="59" s="1" customFormat="1" spans="1:25">
      <c r="A59" s="15">
        <v>57</v>
      </c>
      <c r="B59" s="16" t="s">
        <v>251</v>
      </c>
      <c r="C59" s="16" t="s">
        <v>252</v>
      </c>
      <c r="D59" s="17" t="s">
        <v>820</v>
      </c>
      <c r="E59" s="17" t="s">
        <v>821</v>
      </c>
      <c r="F59" s="17" t="s">
        <v>822</v>
      </c>
      <c r="G59" s="16" t="s">
        <v>63</v>
      </c>
      <c r="H59" s="16" t="s">
        <v>823</v>
      </c>
      <c r="I59" s="16" t="s">
        <v>824</v>
      </c>
      <c r="J59" s="16" t="s">
        <v>1</v>
      </c>
      <c r="K59" s="16" t="s">
        <v>229</v>
      </c>
      <c r="L59" s="19">
        <v>43451</v>
      </c>
      <c r="M59" s="19">
        <v>44181</v>
      </c>
      <c r="N59" s="20">
        <v>20000</v>
      </c>
      <c r="O59" s="20">
        <v>4.75</v>
      </c>
      <c r="P59" s="19">
        <v>43451</v>
      </c>
      <c r="Q59" s="19">
        <v>43544</v>
      </c>
      <c r="R59" s="19">
        <v>43819</v>
      </c>
      <c r="S59" s="17">
        <f t="shared" si="7"/>
        <v>94</v>
      </c>
      <c r="T59" s="17">
        <f t="shared" si="4"/>
        <v>368</v>
      </c>
      <c r="U59" s="17">
        <f t="shared" si="5"/>
        <v>971.11</v>
      </c>
      <c r="V59" s="20">
        <f t="shared" si="6"/>
        <v>248.06</v>
      </c>
      <c r="W59" s="23" t="s">
        <v>825</v>
      </c>
      <c r="X59" s="23" t="s">
        <v>826</v>
      </c>
      <c r="Y59" s="25"/>
    </row>
    <row r="60" s="1" customFormat="1" spans="1:25">
      <c r="A60" s="15">
        <v>58</v>
      </c>
      <c r="B60" s="16" t="s">
        <v>251</v>
      </c>
      <c r="C60" s="16" t="s">
        <v>252</v>
      </c>
      <c r="D60" s="17" t="s">
        <v>827</v>
      </c>
      <c r="E60" s="17" t="s">
        <v>828</v>
      </c>
      <c r="F60" s="17" t="s">
        <v>822</v>
      </c>
      <c r="G60" s="16" t="s">
        <v>77</v>
      </c>
      <c r="H60" s="16" t="s">
        <v>829</v>
      </c>
      <c r="I60" s="16" t="s">
        <v>830</v>
      </c>
      <c r="J60" s="16" t="s">
        <v>1</v>
      </c>
      <c r="K60" s="16" t="s">
        <v>229</v>
      </c>
      <c r="L60" s="19">
        <v>43451</v>
      </c>
      <c r="M60" s="19">
        <v>44181</v>
      </c>
      <c r="N60" s="20">
        <v>50000</v>
      </c>
      <c r="O60" s="20">
        <v>4.75</v>
      </c>
      <c r="P60" s="19">
        <v>43451</v>
      </c>
      <c r="Q60" s="19">
        <v>43544</v>
      </c>
      <c r="R60" s="19">
        <v>43819</v>
      </c>
      <c r="S60" s="17">
        <f t="shared" si="7"/>
        <v>94</v>
      </c>
      <c r="T60" s="17">
        <f t="shared" si="4"/>
        <v>368</v>
      </c>
      <c r="U60" s="17">
        <f t="shared" si="5"/>
        <v>2427.78</v>
      </c>
      <c r="V60" s="20">
        <f t="shared" si="6"/>
        <v>620.14</v>
      </c>
      <c r="W60" s="23" t="s">
        <v>831</v>
      </c>
      <c r="X60" s="23" t="s">
        <v>832</v>
      </c>
      <c r="Y60" s="25"/>
    </row>
    <row r="61" s="1" customFormat="1" spans="1:25">
      <c r="A61" s="15">
        <v>59</v>
      </c>
      <c r="B61" s="16" t="s">
        <v>251</v>
      </c>
      <c r="C61" s="16" t="s">
        <v>252</v>
      </c>
      <c r="D61" s="17" t="s">
        <v>833</v>
      </c>
      <c r="E61" s="17" t="s">
        <v>834</v>
      </c>
      <c r="F61" s="17" t="s">
        <v>822</v>
      </c>
      <c r="G61" s="16" t="s">
        <v>79</v>
      </c>
      <c r="H61" s="16" t="s">
        <v>835</v>
      </c>
      <c r="I61" s="16" t="s">
        <v>836</v>
      </c>
      <c r="J61" s="16" t="s">
        <v>1</v>
      </c>
      <c r="K61" s="16" t="s">
        <v>229</v>
      </c>
      <c r="L61" s="19">
        <v>43451</v>
      </c>
      <c r="M61" s="19">
        <v>44181</v>
      </c>
      <c r="N61" s="20">
        <v>50000</v>
      </c>
      <c r="O61" s="20">
        <v>4.75</v>
      </c>
      <c r="P61" s="19">
        <v>43451</v>
      </c>
      <c r="Q61" s="19">
        <v>43544</v>
      </c>
      <c r="R61" s="19">
        <v>43819</v>
      </c>
      <c r="S61" s="17">
        <f t="shared" si="7"/>
        <v>94</v>
      </c>
      <c r="T61" s="17">
        <f t="shared" si="4"/>
        <v>368</v>
      </c>
      <c r="U61" s="17">
        <f t="shared" si="5"/>
        <v>2427.78</v>
      </c>
      <c r="V61" s="20">
        <f t="shared" si="6"/>
        <v>620.14</v>
      </c>
      <c r="W61" s="23" t="s">
        <v>837</v>
      </c>
      <c r="X61" s="23" t="s">
        <v>838</v>
      </c>
      <c r="Y61" s="25"/>
    </row>
    <row r="62" s="1" customFormat="1" spans="1:25">
      <c r="A62" s="15">
        <v>60</v>
      </c>
      <c r="B62" s="16" t="s">
        <v>251</v>
      </c>
      <c r="C62" s="16" t="s">
        <v>252</v>
      </c>
      <c r="D62" s="17" t="s">
        <v>839</v>
      </c>
      <c r="E62" s="17" t="s">
        <v>840</v>
      </c>
      <c r="F62" s="17" t="s">
        <v>822</v>
      </c>
      <c r="G62" s="16" t="s">
        <v>72</v>
      </c>
      <c r="H62" s="16" t="s">
        <v>841</v>
      </c>
      <c r="I62" s="16" t="s">
        <v>842</v>
      </c>
      <c r="J62" s="16" t="s">
        <v>1</v>
      </c>
      <c r="K62" s="16" t="s">
        <v>229</v>
      </c>
      <c r="L62" s="19">
        <v>43452</v>
      </c>
      <c r="M62" s="19">
        <v>44121</v>
      </c>
      <c r="N62" s="20">
        <v>20000</v>
      </c>
      <c r="O62" s="20">
        <v>4.75</v>
      </c>
      <c r="P62" s="19">
        <v>43452</v>
      </c>
      <c r="Q62" s="19">
        <v>43544</v>
      </c>
      <c r="R62" s="19">
        <v>43819</v>
      </c>
      <c r="S62" s="17">
        <f t="shared" si="7"/>
        <v>93</v>
      </c>
      <c r="T62" s="17">
        <f t="shared" si="4"/>
        <v>367</v>
      </c>
      <c r="U62" s="17">
        <f t="shared" si="5"/>
        <v>968.47</v>
      </c>
      <c r="V62" s="20">
        <f t="shared" si="6"/>
        <v>245.42</v>
      </c>
      <c r="W62" s="23" t="s">
        <v>843</v>
      </c>
      <c r="X62" s="23" t="s">
        <v>844</v>
      </c>
      <c r="Y62" s="25"/>
    </row>
    <row r="63" s="1" customFormat="1" spans="1:25">
      <c r="A63" s="15">
        <v>61</v>
      </c>
      <c r="B63" s="16" t="s">
        <v>251</v>
      </c>
      <c r="C63" s="16" t="s">
        <v>252</v>
      </c>
      <c r="D63" s="17" t="s">
        <v>845</v>
      </c>
      <c r="E63" s="17" t="s">
        <v>846</v>
      </c>
      <c r="F63" s="17" t="s">
        <v>822</v>
      </c>
      <c r="G63" s="16" t="s">
        <v>67</v>
      </c>
      <c r="H63" s="16" t="s">
        <v>847</v>
      </c>
      <c r="I63" s="16" t="s">
        <v>848</v>
      </c>
      <c r="J63" s="16" t="s">
        <v>1</v>
      </c>
      <c r="K63" s="16" t="s">
        <v>229</v>
      </c>
      <c r="L63" s="19">
        <v>43452</v>
      </c>
      <c r="M63" s="19">
        <v>44181</v>
      </c>
      <c r="N63" s="20">
        <v>20000</v>
      </c>
      <c r="O63" s="20">
        <v>4.75</v>
      </c>
      <c r="P63" s="19">
        <v>43452</v>
      </c>
      <c r="Q63" s="19">
        <v>43544</v>
      </c>
      <c r="R63" s="19">
        <v>43819</v>
      </c>
      <c r="S63" s="17">
        <f t="shared" si="7"/>
        <v>93</v>
      </c>
      <c r="T63" s="17">
        <f t="shared" si="4"/>
        <v>367</v>
      </c>
      <c r="U63" s="17">
        <f t="shared" si="5"/>
        <v>968.47</v>
      </c>
      <c r="V63" s="20">
        <f t="shared" si="6"/>
        <v>245.42</v>
      </c>
      <c r="W63" s="23" t="s">
        <v>849</v>
      </c>
      <c r="X63" s="23" t="s">
        <v>850</v>
      </c>
      <c r="Y63" s="25"/>
    </row>
    <row r="64" s="1" customFormat="1" spans="1:25">
      <c r="A64" s="15">
        <v>62</v>
      </c>
      <c r="B64" s="16" t="s">
        <v>251</v>
      </c>
      <c r="C64" s="16" t="s">
        <v>252</v>
      </c>
      <c r="D64" s="17" t="s">
        <v>851</v>
      </c>
      <c r="E64" s="17" t="s">
        <v>852</v>
      </c>
      <c r="F64" s="17" t="s">
        <v>822</v>
      </c>
      <c r="G64" s="16" t="s">
        <v>361</v>
      </c>
      <c r="H64" s="16" t="s">
        <v>853</v>
      </c>
      <c r="I64" s="16" t="s">
        <v>854</v>
      </c>
      <c r="J64" s="16" t="s">
        <v>1</v>
      </c>
      <c r="K64" s="16" t="s">
        <v>229</v>
      </c>
      <c r="L64" s="19">
        <v>43452</v>
      </c>
      <c r="M64" s="19">
        <v>44182</v>
      </c>
      <c r="N64" s="20">
        <v>20000</v>
      </c>
      <c r="O64" s="20">
        <v>4.75</v>
      </c>
      <c r="P64" s="19">
        <v>43452</v>
      </c>
      <c r="Q64" s="19">
        <v>43544</v>
      </c>
      <c r="R64" s="19">
        <v>43819</v>
      </c>
      <c r="S64" s="17">
        <f t="shared" si="7"/>
        <v>93</v>
      </c>
      <c r="T64" s="17">
        <f t="shared" si="4"/>
        <v>367</v>
      </c>
      <c r="U64" s="17">
        <f t="shared" si="5"/>
        <v>968.47</v>
      </c>
      <c r="V64" s="20">
        <f t="shared" si="6"/>
        <v>245.42</v>
      </c>
      <c r="W64" s="23" t="s">
        <v>855</v>
      </c>
      <c r="X64" s="23" t="s">
        <v>856</v>
      </c>
      <c r="Y64" s="25"/>
    </row>
    <row r="65" s="3" customFormat="1" spans="1:33">
      <c r="A65" s="15">
        <v>63</v>
      </c>
      <c r="B65" s="16" t="s">
        <v>251</v>
      </c>
      <c r="C65" s="16" t="s">
        <v>252</v>
      </c>
      <c r="D65" s="17" t="s">
        <v>839</v>
      </c>
      <c r="E65" s="17" t="s">
        <v>840</v>
      </c>
      <c r="F65" s="17" t="s">
        <v>822</v>
      </c>
      <c r="G65" s="16" t="s">
        <v>72</v>
      </c>
      <c r="H65" s="16" t="s">
        <v>857</v>
      </c>
      <c r="I65" s="16" t="s">
        <v>858</v>
      </c>
      <c r="J65" s="16" t="s">
        <v>1</v>
      </c>
      <c r="K65" s="16" t="s">
        <v>229</v>
      </c>
      <c r="L65" s="19">
        <v>43452</v>
      </c>
      <c r="M65" s="19">
        <v>44182</v>
      </c>
      <c r="N65" s="20">
        <v>30000</v>
      </c>
      <c r="O65" s="20">
        <v>4.75</v>
      </c>
      <c r="P65" s="19">
        <v>43452</v>
      </c>
      <c r="Q65" s="19">
        <v>43544</v>
      </c>
      <c r="R65" s="19">
        <v>43819</v>
      </c>
      <c r="S65" s="17">
        <f t="shared" si="7"/>
        <v>93</v>
      </c>
      <c r="T65" s="17">
        <f t="shared" si="4"/>
        <v>367</v>
      </c>
      <c r="U65" s="17">
        <f t="shared" si="5"/>
        <v>1452.71</v>
      </c>
      <c r="V65" s="20">
        <f t="shared" si="6"/>
        <v>368.13</v>
      </c>
      <c r="W65" s="24" t="s">
        <v>859</v>
      </c>
      <c r="X65" s="24" t="s">
        <v>860</v>
      </c>
      <c r="Y65" s="25"/>
      <c r="Z65" s="1"/>
      <c r="AA65" s="1"/>
      <c r="AB65" s="1"/>
      <c r="AC65" s="1"/>
      <c r="AD65" s="1"/>
      <c r="AF65" s="1"/>
      <c r="AG65" s="1"/>
    </row>
    <row r="66" s="1" customFormat="1" spans="1:25">
      <c r="A66" s="15">
        <v>64</v>
      </c>
      <c r="B66" s="16" t="s">
        <v>251</v>
      </c>
      <c r="C66" s="16" t="s">
        <v>252</v>
      </c>
      <c r="D66" s="17" t="s">
        <v>861</v>
      </c>
      <c r="E66" s="17" t="s">
        <v>862</v>
      </c>
      <c r="F66" s="17" t="s">
        <v>822</v>
      </c>
      <c r="G66" s="16" t="s">
        <v>64</v>
      </c>
      <c r="H66" s="16" t="s">
        <v>863</v>
      </c>
      <c r="I66" s="16" t="s">
        <v>864</v>
      </c>
      <c r="J66" s="16" t="s">
        <v>1</v>
      </c>
      <c r="K66" s="16" t="s">
        <v>229</v>
      </c>
      <c r="L66" s="19">
        <v>43452</v>
      </c>
      <c r="M66" s="19">
        <v>44121</v>
      </c>
      <c r="N66" s="20">
        <v>30000</v>
      </c>
      <c r="O66" s="20">
        <v>4.75</v>
      </c>
      <c r="P66" s="19">
        <v>43452</v>
      </c>
      <c r="Q66" s="19">
        <v>43544</v>
      </c>
      <c r="R66" s="19">
        <v>43819</v>
      </c>
      <c r="S66" s="17">
        <f t="shared" si="7"/>
        <v>93</v>
      </c>
      <c r="T66" s="17">
        <f t="shared" si="4"/>
        <v>367</v>
      </c>
      <c r="U66" s="17">
        <f t="shared" si="5"/>
        <v>1452.71</v>
      </c>
      <c r="V66" s="20">
        <f t="shared" si="6"/>
        <v>368.13</v>
      </c>
      <c r="W66" s="23" t="s">
        <v>865</v>
      </c>
      <c r="X66" s="23" t="s">
        <v>866</v>
      </c>
      <c r="Y66" s="25"/>
    </row>
    <row r="67" s="1" customFormat="1" spans="1:25">
      <c r="A67" s="15">
        <v>65</v>
      </c>
      <c r="B67" s="16" t="s">
        <v>251</v>
      </c>
      <c r="C67" s="16" t="s">
        <v>252</v>
      </c>
      <c r="D67" s="17" t="s">
        <v>867</v>
      </c>
      <c r="E67" s="17" t="s">
        <v>868</v>
      </c>
      <c r="F67" s="17" t="s">
        <v>822</v>
      </c>
      <c r="G67" s="16" t="s">
        <v>365</v>
      </c>
      <c r="H67" s="16" t="s">
        <v>869</v>
      </c>
      <c r="I67" s="16" t="s">
        <v>870</v>
      </c>
      <c r="J67" s="16" t="s">
        <v>1</v>
      </c>
      <c r="K67" s="16" t="s">
        <v>229</v>
      </c>
      <c r="L67" s="19">
        <v>43452</v>
      </c>
      <c r="M67" s="19">
        <v>44182</v>
      </c>
      <c r="N67" s="20">
        <v>50000</v>
      </c>
      <c r="O67" s="20">
        <v>4.75</v>
      </c>
      <c r="P67" s="19">
        <v>43452</v>
      </c>
      <c r="Q67" s="19">
        <v>43544</v>
      </c>
      <c r="R67" s="19">
        <v>43819</v>
      </c>
      <c r="S67" s="17">
        <f t="shared" si="7"/>
        <v>93</v>
      </c>
      <c r="T67" s="17">
        <f t="shared" si="4"/>
        <v>367</v>
      </c>
      <c r="U67" s="17">
        <f t="shared" si="5"/>
        <v>2421.18</v>
      </c>
      <c r="V67" s="20">
        <f t="shared" si="6"/>
        <v>613.54</v>
      </c>
      <c r="W67" s="23" t="s">
        <v>871</v>
      </c>
      <c r="X67" s="23" t="s">
        <v>872</v>
      </c>
      <c r="Y67" s="25"/>
    </row>
    <row r="68" s="1" customFormat="1" spans="1:25">
      <c r="A68" s="15">
        <v>66</v>
      </c>
      <c r="B68" s="16" t="s">
        <v>251</v>
      </c>
      <c r="C68" s="16" t="s">
        <v>252</v>
      </c>
      <c r="D68" s="17" t="s">
        <v>873</v>
      </c>
      <c r="E68" s="17" t="s">
        <v>874</v>
      </c>
      <c r="F68" s="17" t="s">
        <v>822</v>
      </c>
      <c r="G68" s="16" t="s">
        <v>69</v>
      </c>
      <c r="H68" s="16" t="s">
        <v>875</v>
      </c>
      <c r="I68" s="16" t="s">
        <v>876</v>
      </c>
      <c r="J68" s="16" t="s">
        <v>1</v>
      </c>
      <c r="K68" s="16" t="s">
        <v>229</v>
      </c>
      <c r="L68" s="19">
        <v>43453</v>
      </c>
      <c r="M68" s="19">
        <v>44181</v>
      </c>
      <c r="N68" s="20">
        <v>50000</v>
      </c>
      <c r="O68" s="20">
        <v>4.75</v>
      </c>
      <c r="P68" s="19">
        <v>43453</v>
      </c>
      <c r="Q68" s="19">
        <v>43544</v>
      </c>
      <c r="R68" s="19">
        <v>43819</v>
      </c>
      <c r="S68" s="17">
        <f t="shared" si="7"/>
        <v>92</v>
      </c>
      <c r="T68" s="17">
        <f t="shared" ref="T68:T99" si="8">R68-P68</f>
        <v>366</v>
      </c>
      <c r="U68" s="17">
        <f t="shared" ref="U68:U99" si="9">ROUND(O68/36000*N68*T68,2)</f>
        <v>2414.58</v>
      </c>
      <c r="V68" s="20">
        <f t="shared" ref="V68:V99" si="10">ROUND(O68/36000*N68*S68,2)</f>
        <v>606.94</v>
      </c>
      <c r="W68" s="23" t="s">
        <v>877</v>
      </c>
      <c r="X68" s="23" t="s">
        <v>878</v>
      </c>
      <c r="Y68" s="25"/>
    </row>
    <row r="69" s="1" customFormat="1" spans="1:25">
      <c r="A69" s="15">
        <v>67</v>
      </c>
      <c r="B69" s="16" t="s">
        <v>251</v>
      </c>
      <c r="C69" s="16" t="s">
        <v>252</v>
      </c>
      <c r="D69" s="17" t="s">
        <v>861</v>
      </c>
      <c r="E69" s="17" t="s">
        <v>862</v>
      </c>
      <c r="F69" s="17" t="s">
        <v>822</v>
      </c>
      <c r="G69" s="16" t="s">
        <v>64</v>
      </c>
      <c r="H69" s="16" t="s">
        <v>879</v>
      </c>
      <c r="I69" s="16" t="s">
        <v>880</v>
      </c>
      <c r="J69" s="16" t="s">
        <v>1</v>
      </c>
      <c r="K69" s="16" t="s">
        <v>229</v>
      </c>
      <c r="L69" s="19">
        <v>43454</v>
      </c>
      <c r="M69" s="19">
        <v>44184</v>
      </c>
      <c r="N69" s="20">
        <v>20000</v>
      </c>
      <c r="O69" s="20">
        <v>4.75</v>
      </c>
      <c r="P69" s="19">
        <v>43454</v>
      </c>
      <c r="Q69" s="19">
        <v>43544</v>
      </c>
      <c r="R69" s="19">
        <v>43819</v>
      </c>
      <c r="S69" s="17">
        <f t="shared" si="7"/>
        <v>91</v>
      </c>
      <c r="T69" s="17">
        <f t="shared" si="8"/>
        <v>365</v>
      </c>
      <c r="U69" s="17">
        <f t="shared" si="9"/>
        <v>963.19</v>
      </c>
      <c r="V69" s="20">
        <f t="shared" si="10"/>
        <v>240.14</v>
      </c>
      <c r="W69" s="23" t="s">
        <v>881</v>
      </c>
      <c r="X69" s="23" t="s">
        <v>882</v>
      </c>
      <c r="Y69" s="25"/>
    </row>
    <row r="70" s="1" customFormat="1" spans="1:30">
      <c r="A70" s="15">
        <v>68</v>
      </c>
      <c r="B70" s="16" t="s">
        <v>251</v>
      </c>
      <c r="C70" s="16" t="s">
        <v>252</v>
      </c>
      <c r="D70" s="17" t="s">
        <v>873</v>
      </c>
      <c r="E70" s="17" t="s">
        <v>874</v>
      </c>
      <c r="F70" s="17" t="s">
        <v>822</v>
      </c>
      <c r="G70" s="16" t="s">
        <v>69</v>
      </c>
      <c r="H70" s="16" t="s">
        <v>883</v>
      </c>
      <c r="I70" s="16" t="s">
        <v>884</v>
      </c>
      <c r="J70" s="16" t="s">
        <v>1</v>
      </c>
      <c r="K70" s="16" t="s">
        <v>229</v>
      </c>
      <c r="L70" s="19">
        <v>43454</v>
      </c>
      <c r="M70" s="19">
        <v>44184</v>
      </c>
      <c r="N70" s="20">
        <v>20000</v>
      </c>
      <c r="O70" s="20">
        <v>4.75</v>
      </c>
      <c r="P70" s="19">
        <v>43454</v>
      </c>
      <c r="Q70" s="19">
        <v>43544</v>
      </c>
      <c r="R70" s="19">
        <v>43819</v>
      </c>
      <c r="S70" s="17">
        <f t="shared" si="7"/>
        <v>91</v>
      </c>
      <c r="T70" s="17">
        <f t="shared" si="8"/>
        <v>365</v>
      </c>
      <c r="U70" s="17">
        <f t="shared" si="9"/>
        <v>963.19</v>
      </c>
      <c r="V70" s="20">
        <f t="shared" si="10"/>
        <v>240.14</v>
      </c>
      <c r="W70" s="23" t="s">
        <v>885</v>
      </c>
      <c r="X70" s="23" t="s">
        <v>886</v>
      </c>
      <c r="Y70" s="25"/>
      <c r="AD70" s="3"/>
    </row>
    <row r="71" s="1" customFormat="1" spans="1:25">
      <c r="A71" s="15">
        <v>69</v>
      </c>
      <c r="B71" s="16" t="s">
        <v>251</v>
      </c>
      <c r="C71" s="16" t="s">
        <v>252</v>
      </c>
      <c r="D71" s="17" t="s">
        <v>887</v>
      </c>
      <c r="E71" s="17" t="s">
        <v>888</v>
      </c>
      <c r="F71" s="17" t="s">
        <v>822</v>
      </c>
      <c r="G71" s="16" t="s">
        <v>66</v>
      </c>
      <c r="H71" s="16" t="s">
        <v>889</v>
      </c>
      <c r="I71" s="16" t="s">
        <v>890</v>
      </c>
      <c r="J71" s="16" t="s">
        <v>1</v>
      </c>
      <c r="K71" s="16" t="s">
        <v>229</v>
      </c>
      <c r="L71" s="19">
        <v>43454</v>
      </c>
      <c r="M71" s="19">
        <v>44181</v>
      </c>
      <c r="N71" s="20">
        <v>30000</v>
      </c>
      <c r="O71" s="20">
        <v>4.75</v>
      </c>
      <c r="P71" s="19">
        <v>43454</v>
      </c>
      <c r="Q71" s="19">
        <v>43544</v>
      </c>
      <c r="R71" s="19">
        <v>43819</v>
      </c>
      <c r="S71" s="17">
        <f t="shared" si="7"/>
        <v>91</v>
      </c>
      <c r="T71" s="17">
        <f t="shared" si="8"/>
        <v>365</v>
      </c>
      <c r="U71" s="17">
        <f t="shared" si="9"/>
        <v>1444.79</v>
      </c>
      <c r="V71" s="20">
        <f t="shared" si="10"/>
        <v>360.21</v>
      </c>
      <c r="W71" s="23" t="s">
        <v>891</v>
      </c>
      <c r="X71" s="23" t="s">
        <v>892</v>
      </c>
      <c r="Y71" s="25"/>
    </row>
    <row r="72" s="1" customFormat="1" spans="1:25">
      <c r="A72" s="15">
        <v>70</v>
      </c>
      <c r="B72" s="16" t="s">
        <v>251</v>
      </c>
      <c r="C72" s="16" t="s">
        <v>252</v>
      </c>
      <c r="D72" s="17" t="s">
        <v>861</v>
      </c>
      <c r="E72" s="17" t="s">
        <v>862</v>
      </c>
      <c r="F72" s="17" t="s">
        <v>822</v>
      </c>
      <c r="G72" s="16" t="s">
        <v>64</v>
      </c>
      <c r="H72" s="16" t="s">
        <v>893</v>
      </c>
      <c r="I72" s="16" t="s">
        <v>894</v>
      </c>
      <c r="J72" s="16" t="s">
        <v>2</v>
      </c>
      <c r="K72" s="16" t="s">
        <v>229</v>
      </c>
      <c r="L72" s="19">
        <v>43455</v>
      </c>
      <c r="M72" s="19">
        <v>44185</v>
      </c>
      <c r="N72" s="20">
        <v>20000</v>
      </c>
      <c r="O72" s="20">
        <v>4.75</v>
      </c>
      <c r="P72" s="19">
        <v>43455</v>
      </c>
      <c r="Q72" s="19">
        <v>43544</v>
      </c>
      <c r="R72" s="19">
        <v>43819</v>
      </c>
      <c r="S72" s="17">
        <f t="shared" si="7"/>
        <v>90</v>
      </c>
      <c r="T72" s="17">
        <f t="shared" si="8"/>
        <v>364</v>
      </c>
      <c r="U72" s="17">
        <f t="shared" si="9"/>
        <v>960.56</v>
      </c>
      <c r="V72" s="20">
        <f t="shared" si="10"/>
        <v>237.5</v>
      </c>
      <c r="W72" s="23" t="s">
        <v>895</v>
      </c>
      <c r="X72" s="23" t="s">
        <v>896</v>
      </c>
      <c r="Y72" s="25"/>
    </row>
    <row r="73" s="1" customFormat="1" spans="1:25">
      <c r="A73" s="15">
        <v>71</v>
      </c>
      <c r="B73" s="16" t="s">
        <v>251</v>
      </c>
      <c r="C73" s="16" t="s">
        <v>252</v>
      </c>
      <c r="D73" s="17" t="s">
        <v>861</v>
      </c>
      <c r="E73" s="17" t="s">
        <v>862</v>
      </c>
      <c r="F73" s="17" t="s">
        <v>822</v>
      </c>
      <c r="G73" s="16" t="s">
        <v>64</v>
      </c>
      <c r="H73" s="16" t="s">
        <v>893</v>
      </c>
      <c r="I73" s="16" t="s">
        <v>894</v>
      </c>
      <c r="J73" s="16" t="s">
        <v>2</v>
      </c>
      <c r="K73" s="16" t="s">
        <v>229</v>
      </c>
      <c r="L73" s="19" t="s">
        <v>897</v>
      </c>
      <c r="M73" s="19" t="s">
        <v>898</v>
      </c>
      <c r="N73" s="20">
        <v>3000</v>
      </c>
      <c r="O73" s="20">
        <v>4.75</v>
      </c>
      <c r="P73" s="19" t="s">
        <v>897</v>
      </c>
      <c r="Q73" s="19">
        <v>43447</v>
      </c>
      <c r="R73" s="19" t="s">
        <v>898</v>
      </c>
      <c r="S73" s="17">
        <f>Q73-P73</f>
        <v>846</v>
      </c>
      <c r="T73" s="17">
        <f t="shared" si="8"/>
        <v>1092</v>
      </c>
      <c r="U73" s="17">
        <f t="shared" si="9"/>
        <v>432.25</v>
      </c>
      <c r="V73" s="20">
        <f t="shared" si="10"/>
        <v>334.88</v>
      </c>
      <c r="W73" s="23" t="s">
        <v>899</v>
      </c>
      <c r="X73" s="23" t="s">
        <v>900</v>
      </c>
      <c r="Y73" s="25"/>
    </row>
    <row r="74" s="1" customFormat="1" spans="1:25">
      <c r="A74" s="15">
        <v>72</v>
      </c>
      <c r="B74" s="16" t="s">
        <v>251</v>
      </c>
      <c r="C74" s="16" t="s">
        <v>252</v>
      </c>
      <c r="D74" s="17" t="s">
        <v>833</v>
      </c>
      <c r="E74" s="17" t="s">
        <v>834</v>
      </c>
      <c r="F74" s="17" t="s">
        <v>822</v>
      </c>
      <c r="G74" s="16" t="s">
        <v>79</v>
      </c>
      <c r="H74" s="16" t="s">
        <v>835</v>
      </c>
      <c r="I74" s="16" t="s">
        <v>836</v>
      </c>
      <c r="J74" s="16" t="s">
        <v>1</v>
      </c>
      <c r="K74" s="16" t="s">
        <v>229</v>
      </c>
      <c r="L74" s="19" t="s">
        <v>901</v>
      </c>
      <c r="M74" s="19" t="s">
        <v>902</v>
      </c>
      <c r="N74" s="20">
        <v>3000</v>
      </c>
      <c r="O74" s="20">
        <v>4.75</v>
      </c>
      <c r="P74" s="19" t="s">
        <v>901</v>
      </c>
      <c r="Q74" s="19">
        <v>43439</v>
      </c>
      <c r="R74" s="19" t="s">
        <v>902</v>
      </c>
      <c r="S74" s="17">
        <f>Q74-P74</f>
        <v>769</v>
      </c>
      <c r="T74" s="17">
        <f t="shared" si="8"/>
        <v>1094</v>
      </c>
      <c r="U74" s="17">
        <f t="shared" si="9"/>
        <v>433.04</v>
      </c>
      <c r="V74" s="20">
        <f t="shared" si="10"/>
        <v>304.4</v>
      </c>
      <c r="W74" s="23" t="s">
        <v>903</v>
      </c>
      <c r="X74" s="23" t="s">
        <v>904</v>
      </c>
      <c r="Y74" s="25"/>
    </row>
    <row r="75" s="1" customFormat="1" spans="1:25">
      <c r="A75" s="15">
        <v>73</v>
      </c>
      <c r="B75" s="16" t="s">
        <v>251</v>
      </c>
      <c r="C75" s="16" t="s">
        <v>252</v>
      </c>
      <c r="D75" s="17" t="s">
        <v>905</v>
      </c>
      <c r="E75" s="17" t="s">
        <v>906</v>
      </c>
      <c r="F75" s="17" t="s">
        <v>907</v>
      </c>
      <c r="G75" s="16" t="s">
        <v>85</v>
      </c>
      <c r="H75" s="16" t="s">
        <v>908</v>
      </c>
      <c r="I75" s="16" t="s">
        <v>909</v>
      </c>
      <c r="J75" s="16" t="s">
        <v>1</v>
      </c>
      <c r="K75" s="16" t="s">
        <v>229</v>
      </c>
      <c r="L75" s="19">
        <v>43425</v>
      </c>
      <c r="M75" s="19">
        <v>43789</v>
      </c>
      <c r="N75" s="20">
        <v>50000</v>
      </c>
      <c r="O75" s="20">
        <v>4.35</v>
      </c>
      <c r="P75" s="19">
        <v>43425</v>
      </c>
      <c r="Q75" s="19">
        <v>43544</v>
      </c>
      <c r="R75" s="19">
        <v>43789</v>
      </c>
      <c r="S75" s="17">
        <f t="shared" ref="S75:S106" si="11">Q75-P75+1</f>
        <v>120</v>
      </c>
      <c r="T75" s="17">
        <f t="shared" si="8"/>
        <v>364</v>
      </c>
      <c r="U75" s="17">
        <f t="shared" si="9"/>
        <v>2199.17</v>
      </c>
      <c r="V75" s="20">
        <f t="shared" si="10"/>
        <v>725</v>
      </c>
      <c r="W75" s="23" t="s">
        <v>910</v>
      </c>
      <c r="X75" s="23" t="s">
        <v>911</v>
      </c>
      <c r="Y75" s="25"/>
    </row>
    <row r="76" s="1" customFormat="1" spans="1:25">
      <c r="A76" s="15">
        <v>74</v>
      </c>
      <c r="B76" s="16" t="s">
        <v>251</v>
      </c>
      <c r="C76" s="16" t="s">
        <v>252</v>
      </c>
      <c r="D76" s="17" t="s">
        <v>912</v>
      </c>
      <c r="E76" s="17" t="s">
        <v>913</v>
      </c>
      <c r="F76" s="17" t="s">
        <v>907</v>
      </c>
      <c r="G76" s="16" t="s">
        <v>80</v>
      </c>
      <c r="H76" s="16" t="s">
        <v>914</v>
      </c>
      <c r="I76" s="16" t="s">
        <v>915</v>
      </c>
      <c r="J76" s="16" t="s">
        <v>1</v>
      </c>
      <c r="K76" s="16" t="s">
        <v>229</v>
      </c>
      <c r="L76" s="19">
        <v>43449</v>
      </c>
      <c r="M76" s="19">
        <v>44179</v>
      </c>
      <c r="N76" s="20">
        <v>50000</v>
      </c>
      <c r="O76" s="20">
        <v>4.75</v>
      </c>
      <c r="P76" s="19">
        <v>43449</v>
      </c>
      <c r="Q76" s="19">
        <v>43544</v>
      </c>
      <c r="R76" s="19">
        <v>43819</v>
      </c>
      <c r="S76" s="17">
        <f t="shared" si="11"/>
        <v>96</v>
      </c>
      <c r="T76" s="17">
        <f t="shared" si="8"/>
        <v>370</v>
      </c>
      <c r="U76" s="17">
        <f t="shared" si="9"/>
        <v>2440.97</v>
      </c>
      <c r="V76" s="20">
        <f t="shared" si="10"/>
        <v>633.33</v>
      </c>
      <c r="W76" s="23" t="s">
        <v>916</v>
      </c>
      <c r="X76" s="23" t="s">
        <v>917</v>
      </c>
      <c r="Y76" s="25"/>
    </row>
    <row r="77" s="1" customFormat="1" spans="1:25">
      <c r="A77" s="15">
        <v>75</v>
      </c>
      <c r="B77" s="16" t="s">
        <v>251</v>
      </c>
      <c r="C77" s="16" t="s">
        <v>252</v>
      </c>
      <c r="D77" s="17" t="s">
        <v>918</v>
      </c>
      <c r="E77" s="17" t="s">
        <v>919</v>
      </c>
      <c r="F77" s="17" t="s">
        <v>907</v>
      </c>
      <c r="G77" s="16" t="s">
        <v>88</v>
      </c>
      <c r="H77" s="16" t="s">
        <v>920</v>
      </c>
      <c r="I77" s="16" t="s">
        <v>921</v>
      </c>
      <c r="J77" s="16" t="s">
        <v>1</v>
      </c>
      <c r="K77" s="16" t="s">
        <v>229</v>
      </c>
      <c r="L77" s="19">
        <v>43450</v>
      </c>
      <c r="M77" s="19">
        <v>44180</v>
      </c>
      <c r="N77" s="20">
        <v>30000</v>
      </c>
      <c r="O77" s="20">
        <v>4.75</v>
      </c>
      <c r="P77" s="19">
        <v>43450</v>
      </c>
      <c r="Q77" s="19">
        <v>43544</v>
      </c>
      <c r="R77" s="19">
        <v>43819</v>
      </c>
      <c r="S77" s="17">
        <f t="shared" si="11"/>
        <v>95</v>
      </c>
      <c r="T77" s="17">
        <f t="shared" si="8"/>
        <v>369</v>
      </c>
      <c r="U77" s="17">
        <f t="shared" si="9"/>
        <v>1460.63</v>
      </c>
      <c r="V77" s="20">
        <f t="shared" si="10"/>
        <v>376.04</v>
      </c>
      <c r="W77" s="23" t="s">
        <v>922</v>
      </c>
      <c r="X77" s="23" t="s">
        <v>923</v>
      </c>
      <c r="Y77" s="25"/>
    </row>
    <row r="78" s="1" customFormat="1" spans="1:25">
      <c r="A78" s="15">
        <v>76</v>
      </c>
      <c r="B78" s="16" t="s">
        <v>251</v>
      </c>
      <c r="C78" s="16" t="s">
        <v>252</v>
      </c>
      <c r="D78" s="17" t="s">
        <v>918</v>
      </c>
      <c r="E78" s="17" t="s">
        <v>919</v>
      </c>
      <c r="F78" s="17" t="s">
        <v>907</v>
      </c>
      <c r="G78" s="16" t="s">
        <v>88</v>
      </c>
      <c r="H78" s="16" t="s">
        <v>924</v>
      </c>
      <c r="I78" s="16" t="s">
        <v>925</v>
      </c>
      <c r="J78" s="16" t="s">
        <v>1</v>
      </c>
      <c r="K78" s="16" t="s">
        <v>229</v>
      </c>
      <c r="L78" s="19">
        <v>43455</v>
      </c>
      <c r="M78" s="19">
        <v>44185</v>
      </c>
      <c r="N78" s="20">
        <v>20000</v>
      </c>
      <c r="O78" s="20">
        <v>4.75</v>
      </c>
      <c r="P78" s="19">
        <v>43455</v>
      </c>
      <c r="Q78" s="19">
        <v>43544</v>
      </c>
      <c r="R78" s="19">
        <v>43819</v>
      </c>
      <c r="S78" s="17">
        <f t="shared" si="11"/>
        <v>90</v>
      </c>
      <c r="T78" s="17">
        <f t="shared" si="8"/>
        <v>364</v>
      </c>
      <c r="U78" s="17">
        <f t="shared" si="9"/>
        <v>960.56</v>
      </c>
      <c r="V78" s="20">
        <f t="shared" si="10"/>
        <v>237.5</v>
      </c>
      <c r="W78" s="23" t="s">
        <v>926</v>
      </c>
      <c r="X78" s="23" t="s">
        <v>927</v>
      </c>
      <c r="Y78" s="25"/>
    </row>
    <row r="79" s="1" customFormat="1" spans="1:25">
      <c r="A79" s="15">
        <v>77</v>
      </c>
      <c r="B79" s="16" t="s">
        <v>251</v>
      </c>
      <c r="C79" s="16" t="s">
        <v>252</v>
      </c>
      <c r="D79" s="17" t="s">
        <v>928</v>
      </c>
      <c r="E79" s="17" t="s">
        <v>929</v>
      </c>
      <c r="F79" s="17" t="s">
        <v>907</v>
      </c>
      <c r="G79" s="16" t="s">
        <v>87</v>
      </c>
      <c r="H79" s="16" t="s">
        <v>930</v>
      </c>
      <c r="I79" s="16" t="s">
        <v>931</v>
      </c>
      <c r="J79" s="16" t="s">
        <v>1</v>
      </c>
      <c r="K79" s="16" t="s">
        <v>229</v>
      </c>
      <c r="L79" s="19">
        <v>43455</v>
      </c>
      <c r="M79" s="19">
        <v>44185</v>
      </c>
      <c r="N79" s="20">
        <v>50000</v>
      </c>
      <c r="O79" s="20">
        <v>4.75</v>
      </c>
      <c r="P79" s="19">
        <v>43455</v>
      </c>
      <c r="Q79" s="19">
        <v>43544</v>
      </c>
      <c r="R79" s="19">
        <v>43819</v>
      </c>
      <c r="S79" s="17">
        <f t="shared" si="11"/>
        <v>90</v>
      </c>
      <c r="T79" s="17">
        <f t="shared" si="8"/>
        <v>364</v>
      </c>
      <c r="U79" s="17">
        <f t="shared" si="9"/>
        <v>2401.39</v>
      </c>
      <c r="V79" s="20">
        <f t="shared" si="10"/>
        <v>593.75</v>
      </c>
      <c r="W79" s="23" t="s">
        <v>932</v>
      </c>
      <c r="X79" s="23" t="s">
        <v>933</v>
      </c>
      <c r="Y79" s="25"/>
    </row>
    <row r="80" s="1" customFormat="1" spans="1:25">
      <c r="A80" s="15">
        <v>78</v>
      </c>
      <c r="B80" s="16" t="s">
        <v>251</v>
      </c>
      <c r="C80" s="16" t="s">
        <v>252</v>
      </c>
      <c r="D80" s="17" t="s">
        <v>928</v>
      </c>
      <c r="E80" s="17" t="s">
        <v>929</v>
      </c>
      <c r="F80" s="17" t="s">
        <v>907</v>
      </c>
      <c r="G80" s="16" t="s">
        <v>87</v>
      </c>
      <c r="H80" s="16" t="s">
        <v>934</v>
      </c>
      <c r="I80" s="16" t="s">
        <v>935</v>
      </c>
      <c r="J80" s="16" t="s">
        <v>2</v>
      </c>
      <c r="K80" s="16" t="s">
        <v>229</v>
      </c>
      <c r="L80" s="19">
        <v>43456</v>
      </c>
      <c r="M80" s="19">
        <v>44186</v>
      </c>
      <c r="N80" s="20">
        <v>50000</v>
      </c>
      <c r="O80" s="20">
        <v>4.75</v>
      </c>
      <c r="P80" s="19">
        <v>43456</v>
      </c>
      <c r="Q80" s="19">
        <v>43544</v>
      </c>
      <c r="R80" s="19">
        <v>43819</v>
      </c>
      <c r="S80" s="17">
        <f t="shared" si="11"/>
        <v>89</v>
      </c>
      <c r="T80" s="17">
        <f t="shared" si="8"/>
        <v>363</v>
      </c>
      <c r="U80" s="17">
        <f t="shared" si="9"/>
        <v>2394.79</v>
      </c>
      <c r="V80" s="20">
        <f t="shared" si="10"/>
        <v>587.15</v>
      </c>
      <c r="W80" s="23" t="s">
        <v>936</v>
      </c>
      <c r="X80" s="23" t="s">
        <v>937</v>
      </c>
      <c r="Y80" s="25"/>
    </row>
    <row r="81" s="1" customFormat="1" spans="1:25">
      <c r="A81" s="15">
        <v>79</v>
      </c>
      <c r="B81" s="16" t="s">
        <v>251</v>
      </c>
      <c r="C81" s="16" t="s">
        <v>252</v>
      </c>
      <c r="D81" s="17" t="s">
        <v>938</v>
      </c>
      <c r="E81" s="17" t="s">
        <v>939</v>
      </c>
      <c r="F81" s="17" t="s">
        <v>907</v>
      </c>
      <c r="G81" s="16" t="s">
        <v>378</v>
      </c>
      <c r="H81" s="16" t="s">
        <v>940</v>
      </c>
      <c r="I81" s="16" t="s">
        <v>941</v>
      </c>
      <c r="J81" s="16" t="s">
        <v>1</v>
      </c>
      <c r="K81" s="16" t="s">
        <v>229</v>
      </c>
      <c r="L81" s="19">
        <v>43460</v>
      </c>
      <c r="M81" s="19">
        <v>44190</v>
      </c>
      <c r="N81" s="20">
        <v>20000</v>
      </c>
      <c r="O81" s="20">
        <v>4.75</v>
      </c>
      <c r="P81" s="19">
        <v>43460</v>
      </c>
      <c r="Q81" s="19">
        <v>43544</v>
      </c>
      <c r="R81" s="19">
        <v>43819</v>
      </c>
      <c r="S81" s="17">
        <f t="shared" si="11"/>
        <v>85</v>
      </c>
      <c r="T81" s="17">
        <f t="shared" si="8"/>
        <v>359</v>
      </c>
      <c r="U81" s="17">
        <f t="shared" si="9"/>
        <v>947.36</v>
      </c>
      <c r="V81" s="20">
        <f t="shared" si="10"/>
        <v>224.31</v>
      </c>
      <c r="W81" s="23" t="s">
        <v>942</v>
      </c>
      <c r="X81" s="23" t="s">
        <v>943</v>
      </c>
      <c r="Y81" s="25"/>
    </row>
    <row r="82" s="1" customFormat="1" spans="1:25">
      <c r="A82" s="15">
        <v>80</v>
      </c>
      <c r="B82" s="16" t="s">
        <v>251</v>
      </c>
      <c r="C82" s="16" t="s">
        <v>252</v>
      </c>
      <c r="D82" s="17" t="s">
        <v>944</v>
      </c>
      <c r="E82" s="17" t="s">
        <v>945</v>
      </c>
      <c r="F82" s="17" t="s">
        <v>946</v>
      </c>
      <c r="G82" s="16" t="s">
        <v>151</v>
      </c>
      <c r="H82" s="16" t="s">
        <v>947</v>
      </c>
      <c r="I82" s="16" t="s">
        <v>948</v>
      </c>
      <c r="J82" s="16" t="s">
        <v>1</v>
      </c>
      <c r="K82" s="16" t="s">
        <v>229</v>
      </c>
      <c r="L82" s="19">
        <v>43439</v>
      </c>
      <c r="M82" s="19">
        <v>44165</v>
      </c>
      <c r="N82" s="20">
        <v>50000</v>
      </c>
      <c r="O82" s="20">
        <v>4.75</v>
      </c>
      <c r="P82" s="19">
        <v>43439</v>
      </c>
      <c r="Q82" s="19">
        <v>43544</v>
      </c>
      <c r="R82" s="19">
        <v>43819</v>
      </c>
      <c r="S82" s="17">
        <f t="shared" si="11"/>
        <v>106</v>
      </c>
      <c r="T82" s="17">
        <f t="shared" si="8"/>
        <v>380</v>
      </c>
      <c r="U82" s="17">
        <f t="shared" si="9"/>
        <v>2506.94</v>
      </c>
      <c r="V82" s="20">
        <f t="shared" si="10"/>
        <v>699.31</v>
      </c>
      <c r="W82" s="23" t="s">
        <v>949</v>
      </c>
      <c r="X82" s="23" t="s">
        <v>950</v>
      </c>
      <c r="Y82" s="25"/>
    </row>
    <row r="83" s="1" customFormat="1" spans="1:25">
      <c r="A83" s="15">
        <v>81</v>
      </c>
      <c r="B83" s="16" t="s">
        <v>251</v>
      </c>
      <c r="C83" s="16" t="s">
        <v>252</v>
      </c>
      <c r="D83" s="17" t="s">
        <v>951</v>
      </c>
      <c r="E83" s="17" t="s">
        <v>952</v>
      </c>
      <c r="F83" s="17" t="s">
        <v>946</v>
      </c>
      <c r="G83" s="16" t="s">
        <v>150</v>
      </c>
      <c r="H83" s="16" t="s">
        <v>953</v>
      </c>
      <c r="I83" s="16" t="s">
        <v>954</v>
      </c>
      <c r="J83" s="16" t="s">
        <v>1</v>
      </c>
      <c r="K83" s="16" t="s">
        <v>229</v>
      </c>
      <c r="L83" s="19">
        <v>43439</v>
      </c>
      <c r="M83" s="19">
        <v>44165</v>
      </c>
      <c r="N83" s="20">
        <v>50000</v>
      </c>
      <c r="O83" s="20">
        <v>4.75</v>
      </c>
      <c r="P83" s="19">
        <v>43439</v>
      </c>
      <c r="Q83" s="19">
        <v>43544</v>
      </c>
      <c r="R83" s="19">
        <v>43819</v>
      </c>
      <c r="S83" s="17">
        <f t="shared" si="11"/>
        <v>106</v>
      </c>
      <c r="T83" s="17">
        <f t="shared" si="8"/>
        <v>380</v>
      </c>
      <c r="U83" s="17">
        <f t="shared" si="9"/>
        <v>2506.94</v>
      </c>
      <c r="V83" s="20">
        <f t="shared" si="10"/>
        <v>699.31</v>
      </c>
      <c r="W83" s="23" t="s">
        <v>955</v>
      </c>
      <c r="X83" s="23" t="s">
        <v>956</v>
      </c>
      <c r="Y83" s="25"/>
    </row>
    <row r="84" s="1" customFormat="1" spans="1:26">
      <c r="A84" s="15">
        <v>82</v>
      </c>
      <c r="B84" s="16" t="s">
        <v>251</v>
      </c>
      <c r="C84" s="16" t="s">
        <v>252</v>
      </c>
      <c r="D84" s="17" t="s">
        <v>957</v>
      </c>
      <c r="E84" s="17" t="s">
        <v>958</v>
      </c>
      <c r="F84" s="17" t="s">
        <v>946</v>
      </c>
      <c r="G84" s="17" t="s">
        <v>145</v>
      </c>
      <c r="H84" s="16" t="s">
        <v>959</v>
      </c>
      <c r="I84" s="16" t="s">
        <v>960</v>
      </c>
      <c r="J84" s="16" t="s">
        <v>2</v>
      </c>
      <c r="K84" s="16" t="s">
        <v>229</v>
      </c>
      <c r="L84" s="19">
        <v>43439</v>
      </c>
      <c r="M84" s="19">
        <v>44165</v>
      </c>
      <c r="N84" s="20">
        <v>50000</v>
      </c>
      <c r="O84" s="20">
        <v>4.75</v>
      </c>
      <c r="P84" s="19">
        <v>43439</v>
      </c>
      <c r="Q84" s="19">
        <v>43544</v>
      </c>
      <c r="R84" s="19">
        <v>43819</v>
      </c>
      <c r="S84" s="17">
        <f t="shared" si="11"/>
        <v>106</v>
      </c>
      <c r="T84" s="17">
        <f t="shared" si="8"/>
        <v>380</v>
      </c>
      <c r="U84" s="17">
        <f t="shared" si="9"/>
        <v>2506.94</v>
      </c>
      <c r="V84" s="20">
        <f t="shared" si="10"/>
        <v>699.31</v>
      </c>
      <c r="W84" s="23" t="s">
        <v>961</v>
      </c>
      <c r="X84" s="23" t="s">
        <v>962</v>
      </c>
      <c r="Y84" s="25"/>
      <c r="Z84" s="29"/>
    </row>
    <row r="85" s="1" customFormat="1" spans="1:26">
      <c r="A85" s="15">
        <v>83</v>
      </c>
      <c r="B85" s="16" t="s">
        <v>251</v>
      </c>
      <c r="C85" s="16" t="s">
        <v>252</v>
      </c>
      <c r="D85" s="17" t="s">
        <v>951</v>
      </c>
      <c r="E85" s="17" t="s">
        <v>952</v>
      </c>
      <c r="F85" s="17" t="s">
        <v>946</v>
      </c>
      <c r="G85" s="17" t="s">
        <v>150</v>
      </c>
      <c r="H85" s="16" t="s">
        <v>963</v>
      </c>
      <c r="I85" s="16" t="s">
        <v>964</v>
      </c>
      <c r="J85" s="16" t="s">
        <v>1</v>
      </c>
      <c r="K85" s="16" t="s">
        <v>229</v>
      </c>
      <c r="L85" s="19">
        <v>43440</v>
      </c>
      <c r="M85" s="19">
        <v>44165</v>
      </c>
      <c r="N85" s="20">
        <v>30000</v>
      </c>
      <c r="O85" s="20">
        <v>4.75</v>
      </c>
      <c r="P85" s="19">
        <v>43440</v>
      </c>
      <c r="Q85" s="19">
        <v>43544</v>
      </c>
      <c r="R85" s="19">
        <v>43819</v>
      </c>
      <c r="S85" s="17">
        <f t="shared" si="11"/>
        <v>105</v>
      </c>
      <c r="T85" s="17">
        <f t="shared" si="8"/>
        <v>379</v>
      </c>
      <c r="U85" s="17">
        <f t="shared" si="9"/>
        <v>1500.21</v>
      </c>
      <c r="V85" s="20">
        <f t="shared" si="10"/>
        <v>415.63</v>
      </c>
      <c r="W85" s="23" t="s">
        <v>965</v>
      </c>
      <c r="X85" s="23" t="s">
        <v>966</v>
      </c>
      <c r="Y85" s="25"/>
      <c r="Z85" s="29"/>
    </row>
    <row r="86" s="1" customFormat="1" spans="1:26">
      <c r="A86" s="15">
        <v>84</v>
      </c>
      <c r="B86" s="16" t="s">
        <v>251</v>
      </c>
      <c r="C86" s="16" t="s">
        <v>252</v>
      </c>
      <c r="D86" s="17" t="s">
        <v>967</v>
      </c>
      <c r="E86" s="17" t="s">
        <v>968</v>
      </c>
      <c r="F86" s="17" t="s">
        <v>946</v>
      </c>
      <c r="G86" s="17" t="s">
        <v>146</v>
      </c>
      <c r="H86" s="16" t="s">
        <v>969</v>
      </c>
      <c r="I86" s="16" t="s">
        <v>970</v>
      </c>
      <c r="J86" s="16" t="s">
        <v>1</v>
      </c>
      <c r="K86" s="16" t="s">
        <v>229</v>
      </c>
      <c r="L86" s="19">
        <v>43440</v>
      </c>
      <c r="M86" s="19">
        <v>44165</v>
      </c>
      <c r="N86" s="20">
        <v>40000</v>
      </c>
      <c r="O86" s="20">
        <v>4.75</v>
      </c>
      <c r="P86" s="19">
        <v>43440</v>
      </c>
      <c r="Q86" s="19">
        <v>43544</v>
      </c>
      <c r="R86" s="19">
        <v>43819</v>
      </c>
      <c r="S86" s="17">
        <f t="shared" si="11"/>
        <v>105</v>
      </c>
      <c r="T86" s="17">
        <f t="shared" si="8"/>
        <v>379</v>
      </c>
      <c r="U86" s="17">
        <f t="shared" si="9"/>
        <v>2000.28</v>
      </c>
      <c r="V86" s="20">
        <f t="shared" si="10"/>
        <v>554.17</v>
      </c>
      <c r="W86" s="23" t="s">
        <v>971</v>
      </c>
      <c r="X86" s="23" t="s">
        <v>972</v>
      </c>
      <c r="Y86" s="25"/>
      <c r="Z86" s="29"/>
    </row>
    <row r="87" s="1" customFormat="1" spans="1:25">
      <c r="A87" s="15">
        <v>85</v>
      </c>
      <c r="B87" s="16" t="s">
        <v>251</v>
      </c>
      <c r="C87" s="16" t="s">
        <v>252</v>
      </c>
      <c r="D87" s="17" t="s">
        <v>967</v>
      </c>
      <c r="E87" s="17" t="s">
        <v>968</v>
      </c>
      <c r="F87" s="17" t="s">
        <v>946</v>
      </c>
      <c r="G87" s="16" t="s">
        <v>146</v>
      </c>
      <c r="H87" s="16" t="s">
        <v>973</v>
      </c>
      <c r="I87" s="16" t="s">
        <v>974</v>
      </c>
      <c r="J87" s="16" t="s">
        <v>1</v>
      </c>
      <c r="K87" s="16" t="s">
        <v>229</v>
      </c>
      <c r="L87" s="19" t="s">
        <v>385</v>
      </c>
      <c r="M87" s="19" t="s">
        <v>386</v>
      </c>
      <c r="N87" s="20">
        <v>50000</v>
      </c>
      <c r="O87" s="20">
        <v>4.75</v>
      </c>
      <c r="P87" s="19">
        <v>43455</v>
      </c>
      <c r="Q87" s="19">
        <v>43544</v>
      </c>
      <c r="R87" s="19" t="s">
        <v>386</v>
      </c>
      <c r="S87" s="17">
        <f t="shared" si="11"/>
        <v>90</v>
      </c>
      <c r="T87" s="17">
        <f t="shared" si="8"/>
        <v>247</v>
      </c>
      <c r="U87" s="17">
        <f t="shared" si="9"/>
        <v>1629.51</v>
      </c>
      <c r="V87" s="20">
        <f t="shared" si="10"/>
        <v>593.75</v>
      </c>
      <c r="W87" s="23" t="s">
        <v>975</v>
      </c>
      <c r="X87" s="23" t="s">
        <v>976</v>
      </c>
      <c r="Y87" s="25"/>
    </row>
    <row r="88" s="1" customFormat="1" spans="1:25">
      <c r="A88" s="15">
        <v>86</v>
      </c>
      <c r="B88" s="16" t="s">
        <v>251</v>
      </c>
      <c r="C88" s="16" t="s">
        <v>252</v>
      </c>
      <c r="D88" s="17" t="s">
        <v>977</v>
      </c>
      <c r="E88" s="17" t="s">
        <v>978</v>
      </c>
      <c r="F88" s="17" t="s">
        <v>979</v>
      </c>
      <c r="G88" s="16" t="s">
        <v>32</v>
      </c>
      <c r="H88" s="16" t="s">
        <v>980</v>
      </c>
      <c r="I88" s="16" t="s">
        <v>981</v>
      </c>
      <c r="J88" s="16" t="s">
        <v>1</v>
      </c>
      <c r="K88" s="16" t="s">
        <v>229</v>
      </c>
      <c r="L88" s="19" t="s">
        <v>388</v>
      </c>
      <c r="M88" s="19" t="s">
        <v>389</v>
      </c>
      <c r="N88" s="20">
        <v>30000</v>
      </c>
      <c r="O88" s="20">
        <v>4.35</v>
      </c>
      <c r="P88" s="19">
        <v>43455</v>
      </c>
      <c r="Q88" s="19">
        <v>43544</v>
      </c>
      <c r="R88" s="19" t="s">
        <v>389</v>
      </c>
      <c r="S88" s="17">
        <f t="shared" si="11"/>
        <v>90</v>
      </c>
      <c r="T88" s="17">
        <f t="shared" si="8"/>
        <v>291</v>
      </c>
      <c r="U88" s="17">
        <f t="shared" si="9"/>
        <v>1054.88</v>
      </c>
      <c r="V88" s="20">
        <f t="shared" si="10"/>
        <v>326.25</v>
      </c>
      <c r="W88" s="23" t="s">
        <v>982</v>
      </c>
      <c r="X88" s="23" t="s">
        <v>983</v>
      </c>
      <c r="Y88" s="25"/>
    </row>
    <row r="89" s="1" customFormat="1" spans="1:25">
      <c r="A89" s="15">
        <v>87</v>
      </c>
      <c r="B89" s="16" t="s">
        <v>251</v>
      </c>
      <c r="C89" s="16" t="s">
        <v>252</v>
      </c>
      <c r="D89" s="17" t="s">
        <v>984</v>
      </c>
      <c r="E89" s="17" t="s">
        <v>985</v>
      </c>
      <c r="F89" s="17" t="s">
        <v>979</v>
      </c>
      <c r="G89" s="16" t="s">
        <v>23</v>
      </c>
      <c r="H89" s="16" t="s">
        <v>986</v>
      </c>
      <c r="I89" s="16" t="s">
        <v>987</v>
      </c>
      <c r="J89" s="16" t="s">
        <v>1</v>
      </c>
      <c r="K89" s="16" t="s">
        <v>229</v>
      </c>
      <c r="L89" s="19" t="s">
        <v>391</v>
      </c>
      <c r="M89" s="19" t="s">
        <v>389</v>
      </c>
      <c r="N89" s="20">
        <v>30000</v>
      </c>
      <c r="O89" s="20">
        <v>4.35</v>
      </c>
      <c r="P89" s="19">
        <v>43455</v>
      </c>
      <c r="Q89" s="19">
        <v>43544</v>
      </c>
      <c r="R89" s="19" t="s">
        <v>389</v>
      </c>
      <c r="S89" s="17">
        <f t="shared" si="11"/>
        <v>90</v>
      </c>
      <c r="T89" s="17">
        <f t="shared" si="8"/>
        <v>291</v>
      </c>
      <c r="U89" s="17">
        <f t="shared" si="9"/>
        <v>1054.88</v>
      </c>
      <c r="V89" s="20">
        <f t="shared" si="10"/>
        <v>326.25</v>
      </c>
      <c r="W89" s="23" t="s">
        <v>988</v>
      </c>
      <c r="X89" s="23" t="s">
        <v>989</v>
      </c>
      <c r="Y89" s="25"/>
    </row>
    <row r="90" s="1" customFormat="1" spans="1:28">
      <c r="A90" s="15">
        <v>88</v>
      </c>
      <c r="B90" s="16" t="s">
        <v>251</v>
      </c>
      <c r="C90" s="16" t="s">
        <v>252</v>
      </c>
      <c r="D90" s="17" t="s">
        <v>990</v>
      </c>
      <c r="E90" s="17" t="s">
        <v>991</v>
      </c>
      <c r="F90" s="17" t="s">
        <v>979</v>
      </c>
      <c r="G90" s="16" t="s">
        <v>18</v>
      </c>
      <c r="H90" s="16" t="s">
        <v>992</v>
      </c>
      <c r="I90" s="16" t="s">
        <v>993</v>
      </c>
      <c r="J90" s="16" t="s">
        <v>2</v>
      </c>
      <c r="K90" s="16" t="s">
        <v>229</v>
      </c>
      <c r="L90" s="19" t="s">
        <v>391</v>
      </c>
      <c r="M90" s="19" t="s">
        <v>389</v>
      </c>
      <c r="N90" s="20">
        <v>50000</v>
      </c>
      <c r="O90" s="20">
        <v>4.35</v>
      </c>
      <c r="P90" s="19">
        <v>43455</v>
      </c>
      <c r="Q90" s="19">
        <v>43544</v>
      </c>
      <c r="R90" s="19" t="s">
        <v>389</v>
      </c>
      <c r="S90" s="17">
        <f t="shared" si="11"/>
        <v>90</v>
      </c>
      <c r="T90" s="17">
        <f t="shared" si="8"/>
        <v>291</v>
      </c>
      <c r="U90" s="17">
        <f t="shared" si="9"/>
        <v>1758.13</v>
      </c>
      <c r="V90" s="20">
        <f t="shared" si="10"/>
        <v>543.75</v>
      </c>
      <c r="W90" s="24" t="s">
        <v>994</v>
      </c>
      <c r="X90" s="24" t="s">
        <v>995</v>
      </c>
      <c r="Y90" s="25"/>
      <c r="Z90" s="30"/>
      <c r="AA90" s="27"/>
      <c r="AB90" s="28"/>
    </row>
    <row r="91" s="1" customFormat="1" spans="1:28">
      <c r="A91" s="15">
        <v>89</v>
      </c>
      <c r="B91" s="16" t="s">
        <v>251</v>
      </c>
      <c r="C91" s="16" t="s">
        <v>252</v>
      </c>
      <c r="D91" s="17" t="s">
        <v>977</v>
      </c>
      <c r="E91" s="17" t="s">
        <v>978</v>
      </c>
      <c r="F91" s="17" t="s">
        <v>979</v>
      </c>
      <c r="G91" s="16" t="s">
        <v>32</v>
      </c>
      <c r="H91" s="16" t="s">
        <v>996</v>
      </c>
      <c r="I91" s="16" t="s">
        <v>997</v>
      </c>
      <c r="J91" s="16" t="s">
        <v>1</v>
      </c>
      <c r="K91" s="16" t="s">
        <v>229</v>
      </c>
      <c r="L91" s="19" t="s">
        <v>394</v>
      </c>
      <c r="M91" s="19" t="s">
        <v>389</v>
      </c>
      <c r="N91" s="20">
        <v>30000</v>
      </c>
      <c r="O91" s="20">
        <v>4.35</v>
      </c>
      <c r="P91" s="19">
        <v>43455</v>
      </c>
      <c r="Q91" s="19">
        <v>43544</v>
      </c>
      <c r="R91" s="19" t="s">
        <v>389</v>
      </c>
      <c r="S91" s="17">
        <f t="shared" si="11"/>
        <v>90</v>
      </c>
      <c r="T91" s="17">
        <f t="shared" si="8"/>
        <v>291</v>
      </c>
      <c r="U91" s="17">
        <f t="shared" si="9"/>
        <v>1054.88</v>
      </c>
      <c r="V91" s="20">
        <f t="shared" si="10"/>
        <v>326.25</v>
      </c>
      <c r="W91" s="24" t="s">
        <v>998</v>
      </c>
      <c r="X91" s="24" t="s">
        <v>999</v>
      </c>
      <c r="Y91" s="25"/>
      <c r="Z91" s="30"/>
      <c r="AA91" s="27"/>
      <c r="AB91" s="28"/>
    </row>
    <row r="92" s="1" customFormat="1" spans="1:25">
      <c r="A92" s="15">
        <v>90</v>
      </c>
      <c r="B92" s="16" t="s">
        <v>251</v>
      </c>
      <c r="C92" s="16" t="s">
        <v>252</v>
      </c>
      <c r="D92" s="17" t="s">
        <v>1000</v>
      </c>
      <c r="E92" s="17" t="s">
        <v>1001</v>
      </c>
      <c r="F92" s="17" t="s">
        <v>979</v>
      </c>
      <c r="G92" s="16" t="s">
        <v>15</v>
      </c>
      <c r="H92" s="16" t="s">
        <v>1002</v>
      </c>
      <c r="I92" s="16" t="s">
        <v>1003</v>
      </c>
      <c r="J92" s="16" t="s">
        <v>2</v>
      </c>
      <c r="K92" s="16" t="s">
        <v>229</v>
      </c>
      <c r="L92" s="19" t="s">
        <v>396</v>
      </c>
      <c r="M92" s="19" t="s">
        <v>397</v>
      </c>
      <c r="N92" s="20">
        <v>50000</v>
      </c>
      <c r="O92" s="20">
        <v>4.35</v>
      </c>
      <c r="P92" s="19">
        <v>43455</v>
      </c>
      <c r="Q92" s="19">
        <v>43544</v>
      </c>
      <c r="R92" s="19" t="s">
        <v>397</v>
      </c>
      <c r="S92" s="17">
        <f t="shared" si="11"/>
        <v>90</v>
      </c>
      <c r="T92" s="17">
        <f t="shared" si="8"/>
        <v>317</v>
      </c>
      <c r="U92" s="17">
        <f t="shared" si="9"/>
        <v>1915.21</v>
      </c>
      <c r="V92" s="20">
        <f t="shared" si="10"/>
        <v>543.75</v>
      </c>
      <c r="W92" s="23" t="s">
        <v>1004</v>
      </c>
      <c r="X92" s="23" t="s">
        <v>1005</v>
      </c>
      <c r="Y92" s="25"/>
    </row>
    <row r="93" s="1" customFormat="1" spans="1:25">
      <c r="A93" s="15">
        <v>91</v>
      </c>
      <c r="B93" s="16" t="s">
        <v>251</v>
      </c>
      <c r="C93" s="16" t="s">
        <v>252</v>
      </c>
      <c r="D93" s="17" t="s">
        <v>984</v>
      </c>
      <c r="E93" s="17" t="s">
        <v>985</v>
      </c>
      <c r="F93" s="17" t="s">
        <v>979</v>
      </c>
      <c r="G93" s="16" t="s">
        <v>23</v>
      </c>
      <c r="H93" s="16" t="s">
        <v>1006</v>
      </c>
      <c r="I93" s="16" t="s">
        <v>1007</v>
      </c>
      <c r="J93" s="16" t="s">
        <v>2</v>
      </c>
      <c r="K93" s="16" t="s">
        <v>229</v>
      </c>
      <c r="L93" s="19" t="s">
        <v>399</v>
      </c>
      <c r="M93" s="19" t="s">
        <v>397</v>
      </c>
      <c r="N93" s="20">
        <v>30000</v>
      </c>
      <c r="O93" s="20">
        <v>4.35</v>
      </c>
      <c r="P93" s="19">
        <v>43455</v>
      </c>
      <c r="Q93" s="19">
        <v>43544</v>
      </c>
      <c r="R93" s="19" t="s">
        <v>397</v>
      </c>
      <c r="S93" s="17">
        <f t="shared" si="11"/>
        <v>90</v>
      </c>
      <c r="T93" s="17">
        <f t="shared" si="8"/>
        <v>317</v>
      </c>
      <c r="U93" s="17">
        <f t="shared" si="9"/>
        <v>1149.13</v>
      </c>
      <c r="V93" s="20">
        <f t="shared" si="10"/>
        <v>326.25</v>
      </c>
      <c r="W93" s="23" t="s">
        <v>1008</v>
      </c>
      <c r="X93" s="23" t="s">
        <v>1009</v>
      </c>
      <c r="Y93" s="25"/>
    </row>
    <row r="94" s="1" customFormat="1" spans="1:25">
      <c r="A94" s="15">
        <v>92</v>
      </c>
      <c r="B94" s="16" t="s">
        <v>251</v>
      </c>
      <c r="C94" s="16" t="s">
        <v>252</v>
      </c>
      <c r="D94" s="17" t="s">
        <v>984</v>
      </c>
      <c r="E94" s="17" t="s">
        <v>985</v>
      </c>
      <c r="F94" s="17" t="s">
        <v>979</v>
      </c>
      <c r="G94" s="16" t="s">
        <v>23</v>
      </c>
      <c r="H94" s="16" t="s">
        <v>1010</v>
      </c>
      <c r="I94" s="16" t="s">
        <v>1011</v>
      </c>
      <c r="J94" s="16" t="s">
        <v>2</v>
      </c>
      <c r="K94" s="16" t="s">
        <v>229</v>
      </c>
      <c r="L94" s="19" t="s">
        <v>399</v>
      </c>
      <c r="M94" s="19" t="s">
        <v>397</v>
      </c>
      <c r="N94" s="20">
        <v>50000</v>
      </c>
      <c r="O94" s="20">
        <v>4.35</v>
      </c>
      <c r="P94" s="19">
        <v>43455</v>
      </c>
      <c r="Q94" s="19">
        <v>43544</v>
      </c>
      <c r="R94" s="19" t="s">
        <v>397</v>
      </c>
      <c r="S94" s="17">
        <f t="shared" si="11"/>
        <v>90</v>
      </c>
      <c r="T94" s="17">
        <f t="shared" si="8"/>
        <v>317</v>
      </c>
      <c r="U94" s="17">
        <f t="shared" si="9"/>
        <v>1915.21</v>
      </c>
      <c r="V94" s="20">
        <f t="shared" si="10"/>
        <v>543.75</v>
      </c>
      <c r="W94" s="23" t="s">
        <v>1012</v>
      </c>
      <c r="X94" s="23" t="s">
        <v>1013</v>
      </c>
      <c r="Y94" s="25"/>
    </row>
    <row r="95" s="1" customFormat="1" spans="1:28">
      <c r="A95" s="15">
        <v>93</v>
      </c>
      <c r="B95" s="16" t="s">
        <v>251</v>
      </c>
      <c r="C95" s="16" t="s">
        <v>252</v>
      </c>
      <c r="D95" s="17" t="s">
        <v>1014</v>
      </c>
      <c r="E95" s="17" t="s">
        <v>1015</v>
      </c>
      <c r="F95" s="17" t="s">
        <v>1016</v>
      </c>
      <c r="G95" s="16" t="s">
        <v>141</v>
      </c>
      <c r="H95" s="16" t="s">
        <v>1017</v>
      </c>
      <c r="I95" s="16" t="s">
        <v>1018</v>
      </c>
      <c r="J95" s="16" t="s">
        <v>1</v>
      </c>
      <c r="K95" s="16" t="s">
        <v>229</v>
      </c>
      <c r="L95" s="19" t="s">
        <v>402</v>
      </c>
      <c r="M95" s="19" t="s">
        <v>403</v>
      </c>
      <c r="N95" s="20">
        <v>50000</v>
      </c>
      <c r="O95" s="20">
        <v>4.35</v>
      </c>
      <c r="P95" s="19" t="s">
        <v>402</v>
      </c>
      <c r="Q95" s="19">
        <v>43544</v>
      </c>
      <c r="R95" s="19" t="s">
        <v>403</v>
      </c>
      <c r="S95" s="17">
        <f t="shared" si="11"/>
        <v>137</v>
      </c>
      <c r="T95" s="17">
        <f t="shared" si="8"/>
        <v>340</v>
      </c>
      <c r="U95" s="17">
        <f t="shared" si="9"/>
        <v>2054.17</v>
      </c>
      <c r="V95" s="20">
        <f t="shared" si="10"/>
        <v>827.71</v>
      </c>
      <c r="W95" s="24" t="s">
        <v>1019</v>
      </c>
      <c r="X95" s="24" t="s">
        <v>1020</v>
      </c>
      <c r="Y95" s="25"/>
      <c r="Z95" s="30"/>
      <c r="AA95" s="27"/>
      <c r="AB95" s="28"/>
    </row>
    <row r="96" s="1" customFormat="1" spans="1:25">
      <c r="A96" s="15">
        <v>94</v>
      </c>
      <c r="B96" s="16" t="s">
        <v>251</v>
      </c>
      <c r="C96" s="16" t="s">
        <v>252</v>
      </c>
      <c r="D96" s="17" t="s">
        <v>1021</v>
      </c>
      <c r="E96" s="17" t="s">
        <v>1022</v>
      </c>
      <c r="F96" s="17" t="s">
        <v>1023</v>
      </c>
      <c r="G96" s="16" t="s">
        <v>173</v>
      </c>
      <c r="H96" s="16" t="s">
        <v>1024</v>
      </c>
      <c r="I96" s="16" t="s">
        <v>1025</v>
      </c>
      <c r="J96" s="16" t="s">
        <v>1</v>
      </c>
      <c r="K96" s="16" t="s">
        <v>229</v>
      </c>
      <c r="L96" s="19" t="s">
        <v>405</v>
      </c>
      <c r="M96" s="19">
        <v>44014</v>
      </c>
      <c r="N96" s="20">
        <v>50000</v>
      </c>
      <c r="O96" s="20">
        <v>4.75</v>
      </c>
      <c r="P96" s="19">
        <v>43455</v>
      </c>
      <c r="Q96" s="19">
        <v>43544</v>
      </c>
      <c r="R96" s="19">
        <v>43819</v>
      </c>
      <c r="S96" s="17">
        <f t="shared" si="11"/>
        <v>90</v>
      </c>
      <c r="T96" s="17">
        <f t="shared" si="8"/>
        <v>364</v>
      </c>
      <c r="U96" s="17">
        <f t="shared" si="9"/>
        <v>2401.39</v>
      </c>
      <c r="V96" s="20">
        <f t="shared" si="10"/>
        <v>593.75</v>
      </c>
      <c r="W96" s="23" t="s">
        <v>1026</v>
      </c>
      <c r="X96" s="23" t="s">
        <v>1027</v>
      </c>
      <c r="Y96" s="25"/>
    </row>
    <row r="97" s="1" customFormat="1" spans="1:25">
      <c r="A97" s="15">
        <v>95</v>
      </c>
      <c r="B97" s="16" t="s">
        <v>251</v>
      </c>
      <c r="C97" s="16" t="s">
        <v>252</v>
      </c>
      <c r="D97" s="17" t="s">
        <v>1028</v>
      </c>
      <c r="E97" s="17" t="s">
        <v>1029</v>
      </c>
      <c r="F97" s="17" t="s">
        <v>1030</v>
      </c>
      <c r="G97" s="16" t="s">
        <v>20</v>
      </c>
      <c r="H97" s="16" t="s">
        <v>1031</v>
      </c>
      <c r="I97" s="16" t="s">
        <v>1032</v>
      </c>
      <c r="J97" s="16" t="s">
        <v>1</v>
      </c>
      <c r="K97" s="16" t="s">
        <v>229</v>
      </c>
      <c r="L97" s="19" t="s">
        <v>407</v>
      </c>
      <c r="M97" s="19" t="s">
        <v>408</v>
      </c>
      <c r="N97" s="20">
        <v>50000</v>
      </c>
      <c r="O97" s="20">
        <v>4.35</v>
      </c>
      <c r="P97" s="19" t="s">
        <v>407</v>
      </c>
      <c r="Q97" s="19">
        <v>43544</v>
      </c>
      <c r="R97" s="19">
        <v>43819</v>
      </c>
      <c r="S97" s="17">
        <f t="shared" si="11"/>
        <v>85</v>
      </c>
      <c r="T97" s="17">
        <f t="shared" si="8"/>
        <v>359</v>
      </c>
      <c r="U97" s="17">
        <f t="shared" si="9"/>
        <v>2168.96</v>
      </c>
      <c r="V97" s="20">
        <f t="shared" si="10"/>
        <v>513.54</v>
      </c>
      <c r="W97" s="23" t="s">
        <v>1033</v>
      </c>
      <c r="X97" s="23" t="s">
        <v>1034</v>
      </c>
      <c r="Y97" s="25"/>
    </row>
    <row r="98" s="1" customFormat="1" spans="1:25">
      <c r="A98" s="15">
        <v>96</v>
      </c>
      <c r="B98" s="16" t="s">
        <v>251</v>
      </c>
      <c r="C98" s="16" t="s">
        <v>252</v>
      </c>
      <c r="D98" s="17" t="s">
        <v>1035</v>
      </c>
      <c r="E98" s="17" t="s">
        <v>1036</v>
      </c>
      <c r="F98" s="17" t="s">
        <v>1030</v>
      </c>
      <c r="G98" s="16" t="s">
        <v>31</v>
      </c>
      <c r="H98" s="16" t="s">
        <v>1037</v>
      </c>
      <c r="I98" s="16" t="s">
        <v>1038</v>
      </c>
      <c r="J98" s="16" t="s">
        <v>2</v>
      </c>
      <c r="K98" s="16" t="s">
        <v>229</v>
      </c>
      <c r="L98" s="19" t="s">
        <v>407</v>
      </c>
      <c r="M98" s="19" t="s">
        <v>408</v>
      </c>
      <c r="N98" s="20">
        <v>50000</v>
      </c>
      <c r="O98" s="20">
        <v>4.35</v>
      </c>
      <c r="P98" s="19" t="s">
        <v>407</v>
      </c>
      <c r="Q98" s="19">
        <v>43544</v>
      </c>
      <c r="R98" s="19">
        <v>43819</v>
      </c>
      <c r="S98" s="17">
        <f t="shared" si="11"/>
        <v>85</v>
      </c>
      <c r="T98" s="17">
        <f t="shared" si="8"/>
        <v>359</v>
      </c>
      <c r="U98" s="17">
        <f t="shared" si="9"/>
        <v>2168.96</v>
      </c>
      <c r="V98" s="20">
        <f t="shared" si="10"/>
        <v>513.54</v>
      </c>
      <c r="W98" s="23" t="s">
        <v>1039</v>
      </c>
      <c r="X98" s="23" t="s">
        <v>1040</v>
      </c>
      <c r="Y98" s="25"/>
    </row>
    <row r="99" s="1" customFormat="1" spans="1:25">
      <c r="A99" s="15">
        <v>97</v>
      </c>
      <c r="B99" s="16" t="s">
        <v>251</v>
      </c>
      <c r="C99" s="16" t="s">
        <v>252</v>
      </c>
      <c r="D99" s="17" t="s">
        <v>1035</v>
      </c>
      <c r="E99" s="17" t="s">
        <v>1036</v>
      </c>
      <c r="F99" s="17" t="s">
        <v>1030</v>
      </c>
      <c r="G99" s="16" t="s">
        <v>31</v>
      </c>
      <c r="H99" s="16" t="s">
        <v>1041</v>
      </c>
      <c r="I99" s="16" t="s">
        <v>1042</v>
      </c>
      <c r="J99" s="16" t="s">
        <v>1</v>
      </c>
      <c r="K99" s="16" t="s">
        <v>229</v>
      </c>
      <c r="L99" s="19" t="s">
        <v>407</v>
      </c>
      <c r="M99" s="19" t="s">
        <v>408</v>
      </c>
      <c r="N99" s="20">
        <v>50000</v>
      </c>
      <c r="O99" s="20">
        <v>4.35</v>
      </c>
      <c r="P99" s="19" t="s">
        <v>407</v>
      </c>
      <c r="Q99" s="19">
        <v>43544</v>
      </c>
      <c r="R99" s="19">
        <v>43819</v>
      </c>
      <c r="S99" s="17">
        <f t="shared" si="11"/>
        <v>85</v>
      </c>
      <c r="T99" s="17">
        <f t="shared" si="8"/>
        <v>359</v>
      </c>
      <c r="U99" s="17">
        <f t="shared" si="9"/>
        <v>2168.96</v>
      </c>
      <c r="V99" s="20">
        <f t="shared" si="10"/>
        <v>513.54</v>
      </c>
      <c r="W99" s="23" t="s">
        <v>1043</v>
      </c>
      <c r="X99" s="23" t="s">
        <v>1044</v>
      </c>
      <c r="Y99" s="25"/>
    </row>
    <row r="100" s="1" customFormat="1" spans="1:25">
      <c r="A100" s="15">
        <v>98</v>
      </c>
      <c r="B100" s="16" t="s">
        <v>251</v>
      </c>
      <c r="C100" s="16" t="s">
        <v>252</v>
      </c>
      <c r="D100" s="17" t="s">
        <v>1045</v>
      </c>
      <c r="E100" s="17" t="s">
        <v>1046</v>
      </c>
      <c r="F100" s="17" t="s">
        <v>1030</v>
      </c>
      <c r="G100" s="16" t="s">
        <v>410</v>
      </c>
      <c r="H100" s="16" t="s">
        <v>1047</v>
      </c>
      <c r="I100" s="16" t="s">
        <v>1048</v>
      </c>
      <c r="J100" s="16" t="s">
        <v>1</v>
      </c>
      <c r="K100" s="16" t="s">
        <v>229</v>
      </c>
      <c r="L100" s="19" t="s">
        <v>412</v>
      </c>
      <c r="M100" s="19" t="s">
        <v>413</v>
      </c>
      <c r="N100" s="20">
        <v>30000</v>
      </c>
      <c r="O100" s="20">
        <v>4.75</v>
      </c>
      <c r="P100" s="19" t="s">
        <v>412</v>
      </c>
      <c r="Q100" s="19">
        <v>43544</v>
      </c>
      <c r="R100" s="19">
        <v>43819</v>
      </c>
      <c r="S100" s="17">
        <f t="shared" si="11"/>
        <v>84</v>
      </c>
      <c r="T100" s="17">
        <f t="shared" ref="T100:T131" si="12">R100-P100</f>
        <v>358</v>
      </c>
      <c r="U100" s="17">
        <f t="shared" ref="U100:U131" si="13">ROUND(O100/36000*N100*T100,2)</f>
        <v>1417.08</v>
      </c>
      <c r="V100" s="20">
        <f t="shared" ref="V100:V117" si="14">ROUND(O100/36000*N100*S100,2)</f>
        <v>332.5</v>
      </c>
      <c r="W100" s="23" t="s">
        <v>1049</v>
      </c>
      <c r="X100" s="23" t="s">
        <v>1050</v>
      </c>
      <c r="Y100" s="25"/>
    </row>
    <row r="101" s="1" customFormat="1" spans="1:28">
      <c r="A101" s="15">
        <v>99</v>
      </c>
      <c r="B101" s="16" t="s">
        <v>251</v>
      </c>
      <c r="C101" s="16" t="s">
        <v>252</v>
      </c>
      <c r="D101" s="17" t="s">
        <v>1051</v>
      </c>
      <c r="E101" s="17" t="s">
        <v>1052</v>
      </c>
      <c r="F101" s="17" t="s">
        <v>1030</v>
      </c>
      <c r="G101" s="16" t="s">
        <v>19</v>
      </c>
      <c r="H101" s="16" t="s">
        <v>1053</v>
      </c>
      <c r="I101" s="16" t="s">
        <v>1054</v>
      </c>
      <c r="J101" s="16" t="s">
        <v>2</v>
      </c>
      <c r="K101" s="16" t="s">
        <v>229</v>
      </c>
      <c r="L101" s="19" t="s">
        <v>412</v>
      </c>
      <c r="M101" s="19" t="s">
        <v>414</v>
      </c>
      <c r="N101" s="20">
        <v>50000</v>
      </c>
      <c r="O101" s="20">
        <v>4.35</v>
      </c>
      <c r="P101" s="19" t="s">
        <v>412</v>
      </c>
      <c r="Q101" s="19">
        <v>43544</v>
      </c>
      <c r="R101" s="19" t="s">
        <v>414</v>
      </c>
      <c r="S101" s="17">
        <f t="shared" si="11"/>
        <v>84</v>
      </c>
      <c r="T101" s="17">
        <f t="shared" si="12"/>
        <v>276</v>
      </c>
      <c r="U101" s="17">
        <f t="shared" si="13"/>
        <v>1667.5</v>
      </c>
      <c r="V101" s="20">
        <f t="shared" si="14"/>
        <v>507.5</v>
      </c>
      <c r="W101" s="24" t="s">
        <v>1055</v>
      </c>
      <c r="X101" s="24" t="s">
        <v>1056</v>
      </c>
      <c r="Y101" s="25"/>
      <c r="Z101" s="27"/>
      <c r="AA101" s="27"/>
      <c r="AB101" s="28"/>
    </row>
    <row r="102" s="1" customFormat="1" spans="1:25">
      <c r="A102" s="15">
        <v>100</v>
      </c>
      <c r="B102" s="16" t="s">
        <v>251</v>
      </c>
      <c r="C102" s="16" t="s">
        <v>252</v>
      </c>
      <c r="D102" s="17" t="s">
        <v>1051</v>
      </c>
      <c r="E102" s="17" t="s">
        <v>1052</v>
      </c>
      <c r="F102" s="17" t="s">
        <v>1030</v>
      </c>
      <c r="G102" s="16" t="s">
        <v>19</v>
      </c>
      <c r="H102" s="16" t="s">
        <v>1057</v>
      </c>
      <c r="I102" s="16" t="s">
        <v>1058</v>
      </c>
      <c r="J102" s="16" t="s">
        <v>2</v>
      </c>
      <c r="K102" s="16" t="s">
        <v>229</v>
      </c>
      <c r="L102" s="19" t="s">
        <v>412</v>
      </c>
      <c r="M102" s="19" t="s">
        <v>416</v>
      </c>
      <c r="N102" s="20">
        <v>50000</v>
      </c>
      <c r="O102" s="20">
        <v>4.35</v>
      </c>
      <c r="P102" s="19" t="s">
        <v>412</v>
      </c>
      <c r="Q102" s="19">
        <v>43544</v>
      </c>
      <c r="R102" s="19">
        <v>43819</v>
      </c>
      <c r="S102" s="17">
        <f t="shared" si="11"/>
        <v>84</v>
      </c>
      <c r="T102" s="17">
        <f t="shared" si="12"/>
        <v>358</v>
      </c>
      <c r="U102" s="17">
        <f t="shared" si="13"/>
        <v>2162.92</v>
      </c>
      <c r="V102" s="20">
        <f t="shared" si="14"/>
        <v>507.5</v>
      </c>
      <c r="W102" s="23" t="s">
        <v>1059</v>
      </c>
      <c r="X102" s="23" t="s">
        <v>1060</v>
      </c>
      <c r="Y102" s="25"/>
    </row>
    <row r="103" s="1" customFormat="1" spans="1:25">
      <c r="A103" s="15">
        <v>101</v>
      </c>
      <c r="B103" s="16" t="s">
        <v>251</v>
      </c>
      <c r="C103" s="16" t="s">
        <v>252</v>
      </c>
      <c r="D103" s="17" t="s">
        <v>1051</v>
      </c>
      <c r="E103" s="17" t="s">
        <v>1052</v>
      </c>
      <c r="F103" s="17" t="s">
        <v>1030</v>
      </c>
      <c r="G103" s="16" t="s">
        <v>19</v>
      </c>
      <c r="H103" s="16" t="s">
        <v>1061</v>
      </c>
      <c r="I103" s="16" t="s">
        <v>1062</v>
      </c>
      <c r="J103" s="16" t="s">
        <v>1</v>
      </c>
      <c r="K103" s="16" t="s">
        <v>229</v>
      </c>
      <c r="L103" s="19" t="s">
        <v>412</v>
      </c>
      <c r="M103" s="19" t="s">
        <v>416</v>
      </c>
      <c r="N103" s="20">
        <v>50000</v>
      </c>
      <c r="O103" s="20">
        <v>4.35</v>
      </c>
      <c r="P103" s="19" t="s">
        <v>412</v>
      </c>
      <c r="Q103" s="19">
        <v>43544</v>
      </c>
      <c r="R103" s="19">
        <v>43819</v>
      </c>
      <c r="S103" s="17">
        <f t="shared" si="11"/>
        <v>84</v>
      </c>
      <c r="T103" s="17">
        <f t="shared" si="12"/>
        <v>358</v>
      </c>
      <c r="U103" s="17">
        <f t="shared" si="13"/>
        <v>2162.92</v>
      </c>
      <c r="V103" s="20">
        <f t="shared" si="14"/>
        <v>507.5</v>
      </c>
      <c r="W103" s="23" t="s">
        <v>1063</v>
      </c>
      <c r="X103" s="23" t="s">
        <v>1064</v>
      </c>
      <c r="Y103" s="25"/>
    </row>
    <row r="104" s="1" customFormat="1" spans="1:25">
      <c r="A104" s="15">
        <v>102</v>
      </c>
      <c r="B104" s="16" t="s">
        <v>251</v>
      </c>
      <c r="C104" s="16" t="s">
        <v>252</v>
      </c>
      <c r="D104" s="17" t="s">
        <v>1051</v>
      </c>
      <c r="E104" s="17" t="s">
        <v>1052</v>
      </c>
      <c r="F104" s="17" t="s">
        <v>1030</v>
      </c>
      <c r="G104" s="16" t="s">
        <v>19</v>
      </c>
      <c r="H104" s="16" t="s">
        <v>1065</v>
      </c>
      <c r="I104" s="16" t="s">
        <v>1066</v>
      </c>
      <c r="J104" s="16" t="s">
        <v>2</v>
      </c>
      <c r="K104" s="16" t="s">
        <v>229</v>
      </c>
      <c r="L104" s="19" t="s">
        <v>412</v>
      </c>
      <c r="M104" s="19" t="s">
        <v>416</v>
      </c>
      <c r="N104" s="20">
        <v>50000</v>
      </c>
      <c r="O104" s="20">
        <v>4.35</v>
      </c>
      <c r="P104" s="19" t="s">
        <v>412</v>
      </c>
      <c r="Q104" s="19">
        <v>43544</v>
      </c>
      <c r="R104" s="19">
        <v>43819</v>
      </c>
      <c r="S104" s="17">
        <f t="shared" si="11"/>
        <v>84</v>
      </c>
      <c r="T104" s="17">
        <f t="shared" si="12"/>
        <v>358</v>
      </c>
      <c r="U104" s="17">
        <f t="shared" si="13"/>
        <v>2162.92</v>
      </c>
      <c r="V104" s="20">
        <f t="shared" si="14"/>
        <v>507.5</v>
      </c>
      <c r="W104" s="23" t="s">
        <v>1067</v>
      </c>
      <c r="X104" s="23" t="s">
        <v>1068</v>
      </c>
      <c r="Y104" s="25"/>
    </row>
    <row r="105" s="1" customFormat="1" spans="1:28">
      <c r="A105" s="15">
        <v>103</v>
      </c>
      <c r="B105" s="16" t="s">
        <v>251</v>
      </c>
      <c r="C105" s="16" t="s">
        <v>252</v>
      </c>
      <c r="D105" s="17" t="s">
        <v>1069</v>
      </c>
      <c r="E105" s="17" t="s">
        <v>1070</v>
      </c>
      <c r="F105" s="17" t="s">
        <v>1030</v>
      </c>
      <c r="G105" s="16" t="s">
        <v>12</v>
      </c>
      <c r="H105" s="16" t="s">
        <v>1071</v>
      </c>
      <c r="I105" s="16" t="s">
        <v>1072</v>
      </c>
      <c r="J105" s="16" t="s">
        <v>1</v>
      </c>
      <c r="K105" s="16" t="s">
        <v>229</v>
      </c>
      <c r="L105" s="19" t="s">
        <v>420</v>
      </c>
      <c r="M105" s="19" t="s">
        <v>421</v>
      </c>
      <c r="N105" s="20">
        <v>50000</v>
      </c>
      <c r="O105" s="20">
        <v>4.75</v>
      </c>
      <c r="P105" s="19">
        <v>43455</v>
      </c>
      <c r="Q105" s="19">
        <v>43544</v>
      </c>
      <c r="R105" s="19" t="s">
        <v>421</v>
      </c>
      <c r="S105" s="17">
        <f t="shared" si="11"/>
        <v>90</v>
      </c>
      <c r="T105" s="17">
        <f t="shared" si="12"/>
        <v>252</v>
      </c>
      <c r="U105" s="17">
        <f t="shared" si="13"/>
        <v>1662.5</v>
      </c>
      <c r="V105" s="20">
        <f t="shared" si="14"/>
        <v>593.75</v>
      </c>
      <c r="W105" s="24" t="s">
        <v>1073</v>
      </c>
      <c r="X105" s="24" t="s">
        <v>1074</v>
      </c>
      <c r="Y105" s="25"/>
      <c r="Z105" s="30"/>
      <c r="AA105" s="27"/>
      <c r="AB105" s="28"/>
    </row>
    <row r="106" s="1" customFormat="1" spans="1:25">
      <c r="A106" s="15">
        <v>104</v>
      </c>
      <c r="B106" s="16" t="s">
        <v>251</v>
      </c>
      <c r="C106" s="16" t="s">
        <v>252</v>
      </c>
      <c r="D106" s="17" t="s">
        <v>1075</v>
      </c>
      <c r="E106" s="17" t="s">
        <v>1076</v>
      </c>
      <c r="F106" s="17" t="s">
        <v>1077</v>
      </c>
      <c r="G106" s="16" t="s">
        <v>96</v>
      </c>
      <c r="H106" s="16" t="s">
        <v>1078</v>
      </c>
      <c r="I106" s="16" t="s">
        <v>1079</v>
      </c>
      <c r="J106" s="16" t="s">
        <v>1</v>
      </c>
      <c r="K106" s="16" t="s">
        <v>229</v>
      </c>
      <c r="L106" s="19" t="s">
        <v>423</v>
      </c>
      <c r="M106" s="19" t="s">
        <v>424</v>
      </c>
      <c r="N106" s="20">
        <v>50000</v>
      </c>
      <c r="O106" s="20">
        <v>4.35</v>
      </c>
      <c r="P106" s="19" t="s">
        <v>423</v>
      </c>
      <c r="Q106" s="19">
        <v>43544</v>
      </c>
      <c r="R106" s="19" t="s">
        <v>424</v>
      </c>
      <c r="S106" s="17">
        <f t="shared" si="11"/>
        <v>90</v>
      </c>
      <c r="T106" s="17">
        <f t="shared" si="12"/>
        <v>364</v>
      </c>
      <c r="U106" s="17">
        <f t="shared" si="13"/>
        <v>2199.17</v>
      </c>
      <c r="V106" s="20">
        <f t="shared" si="14"/>
        <v>543.75</v>
      </c>
      <c r="W106" s="23" t="s">
        <v>1080</v>
      </c>
      <c r="X106" s="23" t="s">
        <v>1081</v>
      </c>
      <c r="Y106" s="25"/>
    </row>
    <row r="107" s="1" customFormat="1" spans="1:25">
      <c r="A107" s="15">
        <v>105</v>
      </c>
      <c r="B107" s="16" t="s">
        <v>251</v>
      </c>
      <c r="C107" s="16" t="s">
        <v>252</v>
      </c>
      <c r="D107" s="17" t="s">
        <v>1082</v>
      </c>
      <c r="E107" s="17" t="s">
        <v>1083</v>
      </c>
      <c r="F107" s="17" t="s">
        <v>1077</v>
      </c>
      <c r="G107" s="16" t="s">
        <v>91</v>
      </c>
      <c r="H107" s="16" t="s">
        <v>1084</v>
      </c>
      <c r="I107" s="16" t="s">
        <v>1085</v>
      </c>
      <c r="J107" s="16" t="s">
        <v>1</v>
      </c>
      <c r="K107" s="16" t="s">
        <v>229</v>
      </c>
      <c r="L107" s="19" t="s">
        <v>426</v>
      </c>
      <c r="M107" s="19" t="s">
        <v>427</v>
      </c>
      <c r="N107" s="20">
        <v>50000</v>
      </c>
      <c r="O107" s="20">
        <v>4.75</v>
      </c>
      <c r="P107" s="19" t="s">
        <v>426</v>
      </c>
      <c r="Q107" s="19">
        <v>43544</v>
      </c>
      <c r="R107" s="19">
        <v>43819</v>
      </c>
      <c r="S107" s="17">
        <f t="shared" ref="S107:S138" si="15">Q107-P107+1</f>
        <v>86</v>
      </c>
      <c r="T107" s="17">
        <f t="shared" si="12"/>
        <v>360</v>
      </c>
      <c r="U107" s="17">
        <f t="shared" si="13"/>
        <v>2375</v>
      </c>
      <c r="V107" s="20">
        <f t="shared" si="14"/>
        <v>567.36</v>
      </c>
      <c r="W107" s="24" t="s">
        <v>1086</v>
      </c>
      <c r="X107" s="24" t="s">
        <v>1087</v>
      </c>
      <c r="Y107" s="25"/>
    </row>
    <row r="108" s="1" customFormat="1" spans="1:25">
      <c r="A108" s="15">
        <v>106</v>
      </c>
      <c r="B108" s="16" t="s">
        <v>251</v>
      </c>
      <c r="C108" s="16" t="s">
        <v>252</v>
      </c>
      <c r="D108" s="17" t="s">
        <v>1088</v>
      </c>
      <c r="E108" s="17" t="s">
        <v>1089</v>
      </c>
      <c r="F108" s="17" t="s">
        <v>1077</v>
      </c>
      <c r="G108" s="16" t="s">
        <v>95</v>
      </c>
      <c r="H108" s="16" t="s">
        <v>1090</v>
      </c>
      <c r="I108" s="16" t="s">
        <v>1091</v>
      </c>
      <c r="J108" s="16" t="s">
        <v>1</v>
      </c>
      <c r="K108" s="16" t="s">
        <v>229</v>
      </c>
      <c r="L108" s="19" t="s">
        <v>407</v>
      </c>
      <c r="M108" s="19" t="s">
        <v>408</v>
      </c>
      <c r="N108" s="20">
        <v>20000</v>
      </c>
      <c r="O108" s="20">
        <v>4.35</v>
      </c>
      <c r="P108" s="19" t="s">
        <v>407</v>
      </c>
      <c r="Q108" s="19">
        <v>43544</v>
      </c>
      <c r="R108" s="19">
        <v>43819</v>
      </c>
      <c r="S108" s="17">
        <f t="shared" si="15"/>
        <v>85</v>
      </c>
      <c r="T108" s="17">
        <f t="shared" si="12"/>
        <v>359</v>
      </c>
      <c r="U108" s="17">
        <f t="shared" si="13"/>
        <v>867.58</v>
      </c>
      <c r="V108" s="20">
        <f t="shared" si="14"/>
        <v>205.42</v>
      </c>
      <c r="W108" s="23" t="s">
        <v>1092</v>
      </c>
      <c r="X108" s="23" t="s">
        <v>1093</v>
      </c>
      <c r="Y108" s="25"/>
    </row>
    <row r="109" s="1" customFormat="1" spans="1:25">
      <c r="A109" s="15">
        <v>107</v>
      </c>
      <c r="B109" s="16" t="s">
        <v>251</v>
      </c>
      <c r="C109" s="16" t="s">
        <v>252</v>
      </c>
      <c r="D109" s="17" t="s">
        <v>1094</v>
      </c>
      <c r="E109" s="17" t="s">
        <v>1095</v>
      </c>
      <c r="F109" s="17" t="s">
        <v>1077</v>
      </c>
      <c r="G109" s="16" t="s">
        <v>93</v>
      </c>
      <c r="H109" s="16" t="s">
        <v>1096</v>
      </c>
      <c r="I109" s="16" t="s">
        <v>1097</v>
      </c>
      <c r="J109" s="16" t="s">
        <v>1</v>
      </c>
      <c r="K109" s="16" t="s">
        <v>229</v>
      </c>
      <c r="L109" s="19" t="s">
        <v>407</v>
      </c>
      <c r="M109" s="19" t="s">
        <v>430</v>
      </c>
      <c r="N109" s="20">
        <v>20000</v>
      </c>
      <c r="O109" s="20">
        <v>4.75</v>
      </c>
      <c r="P109" s="19" t="s">
        <v>407</v>
      </c>
      <c r="Q109" s="19">
        <v>43544</v>
      </c>
      <c r="R109" s="19">
        <v>43819</v>
      </c>
      <c r="S109" s="17">
        <f t="shared" si="15"/>
        <v>85</v>
      </c>
      <c r="T109" s="17">
        <f t="shared" si="12"/>
        <v>359</v>
      </c>
      <c r="U109" s="17">
        <f t="shared" si="13"/>
        <v>947.36</v>
      </c>
      <c r="V109" s="20">
        <f t="shared" si="14"/>
        <v>224.31</v>
      </c>
      <c r="W109" s="23" t="s">
        <v>1098</v>
      </c>
      <c r="X109" s="23" t="s">
        <v>1099</v>
      </c>
      <c r="Y109" s="25"/>
    </row>
    <row r="110" s="1" customFormat="1" spans="1:25">
      <c r="A110" s="15">
        <v>108</v>
      </c>
      <c r="B110" s="16" t="s">
        <v>251</v>
      </c>
      <c r="C110" s="16" t="s">
        <v>252</v>
      </c>
      <c r="D110" s="17" t="s">
        <v>1088</v>
      </c>
      <c r="E110" s="17" t="s">
        <v>1089</v>
      </c>
      <c r="F110" s="17" t="s">
        <v>1077</v>
      </c>
      <c r="G110" s="16" t="s">
        <v>95</v>
      </c>
      <c r="H110" s="16" t="s">
        <v>1100</v>
      </c>
      <c r="I110" s="16" t="s">
        <v>1101</v>
      </c>
      <c r="J110" s="16" t="s">
        <v>1</v>
      </c>
      <c r="K110" s="16" t="s">
        <v>229</v>
      </c>
      <c r="L110" s="19" t="s">
        <v>407</v>
      </c>
      <c r="M110" s="19" t="s">
        <v>430</v>
      </c>
      <c r="N110" s="20">
        <v>20000</v>
      </c>
      <c r="O110" s="20">
        <v>4.75</v>
      </c>
      <c r="P110" s="19" t="s">
        <v>407</v>
      </c>
      <c r="Q110" s="19">
        <v>43544</v>
      </c>
      <c r="R110" s="19">
        <v>43819</v>
      </c>
      <c r="S110" s="17">
        <f t="shared" si="15"/>
        <v>85</v>
      </c>
      <c r="T110" s="17">
        <f t="shared" si="12"/>
        <v>359</v>
      </c>
      <c r="U110" s="17">
        <f t="shared" si="13"/>
        <v>947.36</v>
      </c>
      <c r="V110" s="20">
        <f t="shared" si="14"/>
        <v>224.31</v>
      </c>
      <c r="W110" s="23" t="s">
        <v>1102</v>
      </c>
      <c r="X110" s="23" t="s">
        <v>1103</v>
      </c>
      <c r="Y110" s="25"/>
    </row>
    <row r="111" s="1" customFormat="1" spans="1:25">
      <c r="A111" s="15">
        <v>109</v>
      </c>
      <c r="B111" s="16" t="s">
        <v>251</v>
      </c>
      <c r="C111" s="16" t="s">
        <v>252</v>
      </c>
      <c r="D111" s="17" t="s">
        <v>1104</v>
      </c>
      <c r="E111" s="17" t="s">
        <v>1105</v>
      </c>
      <c r="F111" s="17" t="s">
        <v>1077</v>
      </c>
      <c r="G111" s="16" t="s">
        <v>90</v>
      </c>
      <c r="H111" s="16" t="s">
        <v>1106</v>
      </c>
      <c r="I111" s="16" t="s">
        <v>1107</v>
      </c>
      <c r="J111" s="16" t="s">
        <v>1</v>
      </c>
      <c r="K111" s="16" t="s">
        <v>229</v>
      </c>
      <c r="L111" s="19" t="s">
        <v>407</v>
      </c>
      <c r="M111" s="19" t="s">
        <v>430</v>
      </c>
      <c r="N111" s="20">
        <v>50000</v>
      </c>
      <c r="O111" s="20">
        <v>4.75</v>
      </c>
      <c r="P111" s="19" t="s">
        <v>407</v>
      </c>
      <c r="Q111" s="19">
        <v>43544</v>
      </c>
      <c r="R111" s="19">
        <v>43819</v>
      </c>
      <c r="S111" s="17">
        <f t="shared" si="15"/>
        <v>85</v>
      </c>
      <c r="T111" s="17">
        <f t="shared" si="12"/>
        <v>359</v>
      </c>
      <c r="U111" s="17">
        <f t="shared" si="13"/>
        <v>2368.4</v>
      </c>
      <c r="V111" s="20">
        <f t="shared" si="14"/>
        <v>560.76</v>
      </c>
      <c r="W111" s="23" t="s">
        <v>1108</v>
      </c>
      <c r="X111" s="23" t="s">
        <v>1109</v>
      </c>
      <c r="Y111" s="25"/>
    </row>
    <row r="112" s="1" customFormat="1" spans="1:28">
      <c r="A112" s="15">
        <v>110</v>
      </c>
      <c r="B112" s="16" t="s">
        <v>251</v>
      </c>
      <c r="C112" s="16" t="s">
        <v>252</v>
      </c>
      <c r="D112" s="17" t="s">
        <v>1088</v>
      </c>
      <c r="E112" s="17" t="s">
        <v>1089</v>
      </c>
      <c r="F112" s="17" t="s">
        <v>1077</v>
      </c>
      <c r="G112" s="16" t="s">
        <v>95</v>
      </c>
      <c r="H112" s="16" t="s">
        <v>1110</v>
      </c>
      <c r="I112" s="16" t="s">
        <v>1111</v>
      </c>
      <c r="J112" s="16" t="s">
        <v>1</v>
      </c>
      <c r="K112" s="16" t="s">
        <v>229</v>
      </c>
      <c r="L112" s="19" t="s">
        <v>412</v>
      </c>
      <c r="M112" s="19" t="s">
        <v>413</v>
      </c>
      <c r="N112" s="20">
        <v>50000</v>
      </c>
      <c r="O112" s="20">
        <v>4.75</v>
      </c>
      <c r="P112" s="19" t="s">
        <v>412</v>
      </c>
      <c r="Q112" s="19">
        <v>43544</v>
      </c>
      <c r="R112" s="19">
        <v>43819</v>
      </c>
      <c r="S112" s="17">
        <f t="shared" si="15"/>
        <v>84</v>
      </c>
      <c r="T112" s="17">
        <f t="shared" si="12"/>
        <v>358</v>
      </c>
      <c r="U112" s="17">
        <f t="shared" si="13"/>
        <v>2361.81</v>
      </c>
      <c r="V112" s="20">
        <f t="shared" si="14"/>
        <v>554.17</v>
      </c>
      <c r="W112" s="24" t="s">
        <v>1112</v>
      </c>
      <c r="X112" s="24" t="s">
        <v>1113</v>
      </c>
      <c r="Y112" s="25"/>
      <c r="Z112" s="30"/>
      <c r="AA112" s="27"/>
      <c r="AB112" s="28"/>
    </row>
    <row r="113" s="1" customFormat="1" spans="1:25">
      <c r="A113" s="15">
        <v>111</v>
      </c>
      <c r="B113" s="16" t="s">
        <v>251</v>
      </c>
      <c r="C113" s="16" t="s">
        <v>252</v>
      </c>
      <c r="D113" s="17" t="s">
        <v>1094</v>
      </c>
      <c r="E113" s="17" t="s">
        <v>1095</v>
      </c>
      <c r="F113" s="17" t="s">
        <v>1077</v>
      </c>
      <c r="G113" s="16" t="s">
        <v>93</v>
      </c>
      <c r="H113" s="16" t="s">
        <v>1114</v>
      </c>
      <c r="I113" s="16" t="s">
        <v>1115</v>
      </c>
      <c r="J113" s="16" t="s">
        <v>1</v>
      </c>
      <c r="K113" s="16" t="s">
        <v>229</v>
      </c>
      <c r="L113" s="19">
        <v>43461</v>
      </c>
      <c r="M113" s="19" t="s">
        <v>413</v>
      </c>
      <c r="N113" s="20">
        <v>50000</v>
      </c>
      <c r="O113" s="20">
        <v>4.75</v>
      </c>
      <c r="P113" s="19">
        <v>43461</v>
      </c>
      <c r="Q113" s="19">
        <v>43544</v>
      </c>
      <c r="R113" s="19">
        <v>43819</v>
      </c>
      <c r="S113" s="17">
        <f t="shared" si="15"/>
        <v>84</v>
      </c>
      <c r="T113" s="17">
        <f t="shared" si="12"/>
        <v>358</v>
      </c>
      <c r="U113" s="17">
        <f t="shared" si="13"/>
        <v>2361.81</v>
      </c>
      <c r="V113" s="20">
        <f t="shared" si="14"/>
        <v>554.17</v>
      </c>
      <c r="W113" s="24" t="s">
        <v>1116</v>
      </c>
      <c r="X113" s="24" t="s">
        <v>1117</v>
      </c>
      <c r="Y113" s="25"/>
    </row>
    <row r="114" s="1" customFormat="1" spans="1:25">
      <c r="A114" s="15">
        <v>112</v>
      </c>
      <c r="B114" s="16" t="s">
        <v>251</v>
      </c>
      <c r="C114" s="16" t="s">
        <v>252</v>
      </c>
      <c r="D114" s="17" t="s">
        <v>1118</v>
      </c>
      <c r="E114" s="17" t="s">
        <v>1119</v>
      </c>
      <c r="F114" s="17" t="s">
        <v>1077</v>
      </c>
      <c r="G114" s="16" t="s">
        <v>89</v>
      </c>
      <c r="H114" s="16" t="s">
        <v>1120</v>
      </c>
      <c r="I114" s="16" t="s">
        <v>1121</v>
      </c>
      <c r="J114" s="16" t="s">
        <v>1</v>
      </c>
      <c r="K114" s="16" t="s">
        <v>229</v>
      </c>
      <c r="L114" s="19" t="s">
        <v>436</v>
      </c>
      <c r="M114" s="19" t="s">
        <v>437</v>
      </c>
      <c r="N114" s="20">
        <v>50000</v>
      </c>
      <c r="O114" s="20">
        <v>4.75</v>
      </c>
      <c r="P114" s="19" t="s">
        <v>436</v>
      </c>
      <c r="Q114" s="19">
        <v>43544</v>
      </c>
      <c r="R114" s="19">
        <v>43819</v>
      </c>
      <c r="S114" s="17">
        <f t="shared" si="15"/>
        <v>81</v>
      </c>
      <c r="T114" s="17">
        <f t="shared" si="12"/>
        <v>355</v>
      </c>
      <c r="U114" s="17">
        <f t="shared" si="13"/>
        <v>2342.01</v>
      </c>
      <c r="V114" s="20">
        <f t="shared" si="14"/>
        <v>534.38</v>
      </c>
      <c r="W114" s="23" t="s">
        <v>1122</v>
      </c>
      <c r="X114" s="23" t="s">
        <v>1123</v>
      </c>
      <c r="Y114" s="25"/>
    </row>
    <row r="115" s="1" customFormat="1" spans="1:25">
      <c r="A115" s="15">
        <v>113</v>
      </c>
      <c r="B115" s="16" t="s">
        <v>251</v>
      </c>
      <c r="C115" s="16" t="s">
        <v>252</v>
      </c>
      <c r="D115" s="17" t="s">
        <v>1124</v>
      </c>
      <c r="E115" s="17" t="s">
        <v>1125</v>
      </c>
      <c r="F115" s="17" t="s">
        <v>1077</v>
      </c>
      <c r="G115" s="16" t="s">
        <v>94</v>
      </c>
      <c r="H115" s="16" t="s">
        <v>1126</v>
      </c>
      <c r="I115" s="16" t="s">
        <v>1127</v>
      </c>
      <c r="J115" s="16" t="s">
        <v>1</v>
      </c>
      <c r="K115" s="16" t="s">
        <v>229</v>
      </c>
      <c r="L115" s="19" t="s">
        <v>436</v>
      </c>
      <c r="M115" s="19">
        <v>44193</v>
      </c>
      <c r="N115" s="20">
        <v>50000</v>
      </c>
      <c r="O115" s="20">
        <v>4.75</v>
      </c>
      <c r="P115" s="19" t="s">
        <v>436</v>
      </c>
      <c r="Q115" s="19">
        <v>43544</v>
      </c>
      <c r="R115" s="19">
        <v>43819</v>
      </c>
      <c r="S115" s="17">
        <f t="shared" si="15"/>
        <v>81</v>
      </c>
      <c r="T115" s="17">
        <f t="shared" si="12"/>
        <v>355</v>
      </c>
      <c r="U115" s="17">
        <f t="shared" si="13"/>
        <v>2342.01</v>
      </c>
      <c r="V115" s="20">
        <f t="shared" si="14"/>
        <v>534.38</v>
      </c>
      <c r="W115" s="23" t="s">
        <v>1128</v>
      </c>
      <c r="X115" s="23" t="s">
        <v>1129</v>
      </c>
      <c r="Y115" s="25"/>
    </row>
    <row r="116" s="1" customFormat="1" spans="1:25">
      <c r="A116" s="15">
        <v>114</v>
      </c>
      <c r="B116" s="16" t="s">
        <v>251</v>
      </c>
      <c r="C116" s="16" t="s">
        <v>252</v>
      </c>
      <c r="D116" s="17" t="s">
        <v>1082</v>
      </c>
      <c r="E116" s="17" t="s">
        <v>1083</v>
      </c>
      <c r="F116" s="17" t="s">
        <v>1077</v>
      </c>
      <c r="G116" s="16" t="s">
        <v>91</v>
      </c>
      <c r="H116" s="16" t="s">
        <v>1130</v>
      </c>
      <c r="I116" s="16" t="s">
        <v>1131</v>
      </c>
      <c r="J116" s="16" t="s">
        <v>1</v>
      </c>
      <c r="K116" s="16" t="s">
        <v>229</v>
      </c>
      <c r="L116" s="19" t="s">
        <v>440</v>
      </c>
      <c r="M116" s="19" t="s">
        <v>441</v>
      </c>
      <c r="N116" s="20">
        <v>50000</v>
      </c>
      <c r="O116" s="20">
        <v>4.75</v>
      </c>
      <c r="P116" s="19" t="s">
        <v>440</v>
      </c>
      <c r="Q116" s="19">
        <v>43544</v>
      </c>
      <c r="R116" s="19">
        <v>43819</v>
      </c>
      <c r="S116" s="17">
        <f t="shared" si="15"/>
        <v>75</v>
      </c>
      <c r="T116" s="17">
        <f t="shared" si="12"/>
        <v>349</v>
      </c>
      <c r="U116" s="17">
        <f t="shared" si="13"/>
        <v>2302.43</v>
      </c>
      <c r="V116" s="20">
        <f t="shared" si="14"/>
        <v>494.79</v>
      </c>
      <c r="W116" s="23" t="s">
        <v>1132</v>
      </c>
      <c r="X116" s="23" t="s">
        <v>1133</v>
      </c>
      <c r="Y116" s="25"/>
    </row>
    <row r="117" s="1" customFormat="1" spans="1:25">
      <c r="A117" s="15">
        <v>115</v>
      </c>
      <c r="B117" s="16" t="s">
        <v>251</v>
      </c>
      <c r="C117" s="16" t="s">
        <v>252</v>
      </c>
      <c r="D117" s="17" t="s">
        <v>1104</v>
      </c>
      <c r="E117" s="17" t="s">
        <v>1105</v>
      </c>
      <c r="F117" s="17" t="s">
        <v>1077</v>
      </c>
      <c r="G117" s="16" t="s">
        <v>90</v>
      </c>
      <c r="H117" s="16" t="s">
        <v>1134</v>
      </c>
      <c r="I117" s="16" t="s">
        <v>1135</v>
      </c>
      <c r="J117" s="16" t="s">
        <v>1</v>
      </c>
      <c r="K117" s="16" t="s">
        <v>229</v>
      </c>
      <c r="L117" s="19" t="s">
        <v>443</v>
      </c>
      <c r="M117" s="19" t="s">
        <v>444</v>
      </c>
      <c r="N117" s="20">
        <v>30000</v>
      </c>
      <c r="O117" s="20">
        <v>4.75</v>
      </c>
      <c r="P117" s="19">
        <v>43455</v>
      </c>
      <c r="Q117" s="19">
        <v>43544</v>
      </c>
      <c r="R117" s="19" t="s">
        <v>444</v>
      </c>
      <c r="S117" s="17">
        <f t="shared" si="15"/>
        <v>90</v>
      </c>
      <c r="T117" s="17">
        <f t="shared" si="12"/>
        <v>226</v>
      </c>
      <c r="U117" s="17">
        <f t="shared" si="13"/>
        <v>894.58</v>
      </c>
      <c r="V117" s="20">
        <f t="shared" si="14"/>
        <v>356.25</v>
      </c>
      <c r="W117" s="23" t="s">
        <v>1136</v>
      </c>
      <c r="X117" s="23" t="s">
        <v>1137</v>
      </c>
      <c r="Y117" s="25"/>
    </row>
    <row r="118" s="2" customFormat="1" ht="30.75" customHeight="1" spans="1:33">
      <c r="A118" s="31">
        <v>116</v>
      </c>
      <c r="B118" s="32" t="s">
        <v>251</v>
      </c>
      <c r="C118" s="32" t="s">
        <v>252</v>
      </c>
      <c r="D118" s="17" t="s">
        <v>1138</v>
      </c>
      <c r="E118" s="17" t="s">
        <v>1139</v>
      </c>
      <c r="F118" s="33" t="s">
        <v>1077</v>
      </c>
      <c r="G118" s="32" t="s">
        <v>92</v>
      </c>
      <c r="H118" s="32" t="s">
        <v>1140</v>
      </c>
      <c r="I118" s="32" t="s">
        <v>1141</v>
      </c>
      <c r="J118" s="32" t="s">
        <v>1</v>
      </c>
      <c r="K118" s="32" t="s">
        <v>229</v>
      </c>
      <c r="L118" s="34" t="s">
        <v>446</v>
      </c>
      <c r="M118" s="34" t="s">
        <v>447</v>
      </c>
      <c r="N118" s="35">
        <v>50000</v>
      </c>
      <c r="O118" s="35">
        <v>4.75</v>
      </c>
      <c r="P118" s="34">
        <v>43455</v>
      </c>
      <c r="Q118" s="34">
        <v>43544</v>
      </c>
      <c r="R118" s="19" t="s">
        <v>447</v>
      </c>
      <c r="S118" s="33">
        <f t="shared" si="15"/>
        <v>90</v>
      </c>
      <c r="T118" s="17">
        <f t="shared" si="12"/>
        <v>229</v>
      </c>
      <c r="U118" s="17">
        <f t="shared" si="13"/>
        <v>1510.76</v>
      </c>
      <c r="V118" s="35">
        <f>ROUND(O118/36000*30000*S118,2)</f>
        <v>356.25</v>
      </c>
      <c r="W118" s="37" t="s">
        <v>1142</v>
      </c>
      <c r="X118" s="37" t="s">
        <v>1143</v>
      </c>
      <c r="Y118" s="38" t="s">
        <v>448</v>
      </c>
      <c r="AF118" s="1"/>
      <c r="AG118" s="1"/>
    </row>
    <row r="119" s="1" customFormat="1" spans="1:29">
      <c r="A119" s="15">
        <v>117</v>
      </c>
      <c r="B119" s="16" t="s">
        <v>251</v>
      </c>
      <c r="C119" s="16" t="s">
        <v>252</v>
      </c>
      <c r="D119" s="17" t="s">
        <v>1094</v>
      </c>
      <c r="E119" s="17" t="s">
        <v>1095</v>
      </c>
      <c r="F119" s="33" t="s">
        <v>1077</v>
      </c>
      <c r="G119" s="16" t="s">
        <v>93</v>
      </c>
      <c r="H119" s="32" t="s">
        <v>1144</v>
      </c>
      <c r="I119" s="32" t="s">
        <v>1145</v>
      </c>
      <c r="J119" s="16" t="s">
        <v>1</v>
      </c>
      <c r="K119" s="16" t="s">
        <v>229</v>
      </c>
      <c r="L119" s="34" t="s">
        <v>446</v>
      </c>
      <c r="M119" s="34" t="s">
        <v>447</v>
      </c>
      <c r="N119" s="35">
        <v>30000</v>
      </c>
      <c r="O119" s="36">
        <v>4.75</v>
      </c>
      <c r="P119" s="19">
        <v>43455</v>
      </c>
      <c r="Q119" s="19">
        <v>43544</v>
      </c>
      <c r="R119" s="19" t="s">
        <v>447</v>
      </c>
      <c r="S119" s="17">
        <f t="shared" si="15"/>
        <v>90</v>
      </c>
      <c r="T119" s="17">
        <f t="shared" si="12"/>
        <v>229</v>
      </c>
      <c r="U119" s="17">
        <f t="shared" si="13"/>
        <v>906.46</v>
      </c>
      <c r="V119" s="20">
        <f t="shared" ref="V119:V150" si="16">ROUND(O119/36000*N119*S119,2)</f>
        <v>356.25</v>
      </c>
      <c r="W119" s="37" t="s">
        <v>1146</v>
      </c>
      <c r="X119" s="37" t="s">
        <v>1147</v>
      </c>
      <c r="Y119" s="38"/>
      <c r="Z119" s="39"/>
      <c r="AA119" s="40"/>
      <c r="AB119" s="39"/>
      <c r="AC119" s="41"/>
    </row>
    <row r="120" s="1" customFormat="1" spans="1:29">
      <c r="A120" s="15">
        <v>118</v>
      </c>
      <c r="B120" s="16" t="s">
        <v>251</v>
      </c>
      <c r="C120" s="16" t="s">
        <v>252</v>
      </c>
      <c r="D120" s="17" t="s">
        <v>1148</v>
      </c>
      <c r="E120" s="17" t="s">
        <v>1149</v>
      </c>
      <c r="F120" s="17" t="s">
        <v>1077</v>
      </c>
      <c r="G120" s="16" t="s">
        <v>101</v>
      </c>
      <c r="H120" s="16" t="s">
        <v>1150</v>
      </c>
      <c r="I120" s="16" t="s">
        <v>1151</v>
      </c>
      <c r="J120" s="16" t="s">
        <v>1</v>
      </c>
      <c r="K120" s="16" t="s">
        <v>229</v>
      </c>
      <c r="L120" s="19" t="s">
        <v>451</v>
      </c>
      <c r="M120" s="19" t="s">
        <v>452</v>
      </c>
      <c r="N120" s="20">
        <v>30000</v>
      </c>
      <c r="O120" s="20">
        <v>4.75</v>
      </c>
      <c r="P120" s="19">
        <v>43455</v>
      </c>
      <c r="Q120" s="19">
        <v>43544</v>
      </c>
      <c r="R120" s="19" t="s">
        <v>452</v>
      </c>
      <c r="S120" s="17">
        <f t="shared" si="15"/>
        <v>90</v>
      </c>
      <c r="T120" s="17">
        <f t="shared" si="12"/>
        <v>232</v>
      </c>
      <c r="U120" s="17">
        <f t="shared" si="13"/>
        <v>918.33</v>
      </c>
      <c r="V120" s="20">
        <f t="shared" si="16"/>
        <v>356.25</v>
      </c>
      <c r="W120" s="23" t="s">
        <v>1152</v>
      </c>
      <c r="X120" s="23" t="s">
        <v>1153</v>
      </c>
      <c r="Y120" s="25"/>
      <c r="AB120" s="39"/>
      <c r="AC120" s="41"/>
    </row>
    <row r="121" s="1" customFormat="1" spans="1:25">
      <c r="A121" s="15">
        <v>119</v>
      </c>
      <c r="B121" s="16" t="s">
        <v>251</v>
      </c>
      <c r="C121" s="16" t="s">
        <v>252</v>
      </c>
      <c r="D121" s="17" t="s">
        <v>1138</v>
      </c>
      <c r="E121" s="17" t="s">
        <v>1139</v>
      </c>
      <c r="F121" s="17" t="s">
        <v>1077</v>
      </c>
      <c r="G121" s="16" t="s">
        <v>92</v>
      </c>
      <c r="H121" s="16" t="s">
        <v>1154</v>
      </c>
      <c r="I121" s="16" t="s">
        <v>1155</v>
      </c>
      <c r="J121" s="16" t="s">
        <v>1</v>
      </c>
      <c r="K121" s="16" t="s">
        <v>229</v>
      </c>
      <c r="L121" s="19" t="s">
        <v>451</v>
      </c>
      <c r="M121" s="19" t="s">
        <v>452</v>
      </c>
      <c r="N121" s="20">
        <v>30000</v>
      </c>
      <c r="O121" s="20">
        <v>4.75</v>
      </c>
      <c r="P121" s="19">
        <v>43455</v>
      </c>
      <c r="Q121" s="19">
        <v>43544</v>
      </c>
      <c r="R121" s="19" t="s">
        <v>452</v>
      </c>
      <c r="S121" s="17">
        <f t="shared" si="15"/>
        <v>90</v>
      </c>
      <c r="T121" s="17">
        <f t="shared" si="12"/>
        <v>232</v>
      </c>
      <c r="U121" s="17">
        <f t="shared" si="13"/>
        <v>918.33</v>
      </c>
      <c r="V121" s="20">
        <f t="shared" si="16"/>
        <v>356.25</v>
      </c>
      <c r="W121" s="23" t="s">
        <v>1156</v>
      </c>
      <c r="X121" s="23" t="s">
        <v>1157</v>
      </c>
      <c r="Y121" s="25"/>
    </row>
    <row r="122" s="1" customFormat="1" spans="1:25">
      <c r="A122" s="15">
        <v>120</v>
      </c>
      <c r="B122" s="16" t="s">
        <v>251</v>
      </c>
      <c r="C122" s="16" t="s">
        <v>252</v>
      </c>
      <c r="D122" s="17" t="s">
        <v>1158</v>
      </c>
      <c r="E122" s="17" t="s">
        <v>1159</v>
      </c>
      <c r="F122" s="17" t="s">
        <v>1077</v>
      </c>
      <c r="G122" s="16" t="s">
        <v>99</v>
      </c>
      <c r="H122" s="16" t="s">
        <v>1160</v>
      </c>
      <c r="I122" s="16" t="s">
        <v>1161</v>
      </c>
      <c r="J122" s="16" t="s">
        <v>1</v>
      </c>
      <c r="K122" s="16" t="s">
        <v>229</v>
      </c>
      <c r="L122" s="19" t="s">
        <v>455</v>
      </c>
      <c r="M122" s="19" t="s">
        <v>456</v>
      </c>
      <c r="N122" s="20">
        <v>50000</v>
      </c>
      <c r="O122" s="20">
        <v>4.75</v>
      </c>
      <c r="P122" s="19">
        <v>43455</v>
      </c>
      <c r="Q122" s="19">
        <v>43544</v>
      </c>
      <c r="R122" s="19" t="s">
        <v>456</v>
      </c>
      <c r="S122" s="17">
        <f t="shared" si="15"/>
        <v>90</v>
      </c>
      <c r="T122" s="17">
        <f t="shared" si="12"/>
        <v>234</v>
      </c>
      <c r="U122" s="17">
        <f t="shared" si="13"/>
        <v>1543.75</v>
      </c>
      <c r="V122" s="20">
        <f t="shared" si="16"/>
        <v>593.75</v>
      </c>
      <c r="W122" s="23" t="s">
        <v>1162</v>
      </c>
      <c r="X122" s="23" t="s">
        <v>1163</v>
      </c>
      <c r="Y122" s="25"/>
    </row>
    <row r="123" s="1" customFormat="1" spans="1:28">
      <c r="A123" s="15">
        <v>121</v>
      </c>
      <c r="B123" s="16" t="s">
        <v>251</v>
      </c>
      <c r="C123" s="16" t="s">
        <v>252</v>
      </c>
      <c r="D123" s="17" t="s">
        <v>1164</v>
      </c>
      <c r="E123" s="17" t="s">
        <v>1165</v>
      </c>
      <c r="F123" s="17" t="s">
        <v>1166</v>
      </c>
      <c r="G123" s="16" t="s">
        <v>198</v>
      </c>
      <c r="H123" s="16" t="s">
        <v>1167</v>
      </c>
      <c r="I123" s="16" t="s">
        <v>1168</v>
      </c>
      <c r="J123" s="16" t="s">
        <v>1</v>
      </c>
      <c r="K123" s="16" t="s">
        <v>229</v>
      </c>
      <c r="L123" s="19">
        <v>43425</v>
      </c>
      <c r="M123" s="19">
        <v>44155</v>
      </c>
      <c r="N123" s="20">
        <v>20000</v>
      </c>
      <c r="O123" s="20">
        <v>4.75</v>
      </c>
      <c r="P123" s="19">
        <v>43425</v>
      </c>
      <c r="Q123" s="19">
        <v>43544</v>
      </c>
      <c r="R123" s="19">
        <v>43819</v>
      </c>
      <c r="S123" s="17">
        <f t="shared" si="15"/>
        <v>120</v>
      </c>
      <c r="T123" s="17">
        <f t="shared" si="12"/>
        <v>394</v>
      </c>
      <c r="U123" s="17">
        <f t="shared" si="13"/>
        <v>1039.72</v>
      </c>
      <c r="V123" s="20">
        <f t="shared" si="16"/>
        <v>316.67</v>
      </c>
      <c r="W123" s="24" t="s">
        <v>1169</v>
      </c>
      <c r="X123" s="24" t="s">
        <v>1170</v>
      </c>
      <c r="Y123" s="25"/>
      <c r="Z123" s="27"/>
      <c r="AA123" s="27"/>
      <c r="AB123" s="28"/>
    </row>
    <row r="124" s="1" customFormat="1" spans="1:25">
      <c r="A124" s="15">
        <v>122</v>
      </c>
      <c r="B124" s="16" t="s">
        <v>251</v>
      </c>
      <c r="C124" s="16" t="s">
        <v>252</v>
      </c>
      <c r="D124" s="17" t="s">
        <v>1171</v>
      </c>
      <c r="E124" s="17" t="s">
        <v>1172</v>
      </c>
      <c r="F124" s="17" t="s">
        <v>1166</v>
      </c>
      <c r="G124" s="16" t="s">
        <v>182</v>
      </c>
      <c r="H124" s="16" t="s">
        <v>1173</v>
      </c>
      <c r="I124" s="16" t="s">
        <v>1174</v>
      </c>
      <c r="J124" s="16" t="s">
        <v>1</v>
      </c>
      <c r="K124" s="16" t="s">
        <v>229</v>
      </c>
      <c r="L124" s="19" t="s">
        <v>279</v>
      </c>
      <c r="M124" s="19" t="s">
        <v>280</v>
      </c>
      <c r="N124" s="20">
        <v>50000</v>
      </c>
      <c r="O124" s="20">
        <v>4.75</v>
      </c>
      <c r="P124" s="19">
        <v>43455</v>
      </c>
      <c r="Q124" s="19">
        <v>43544</v>
      </c>
      <c r="R124" s="19" t="s">
        <v>280</v>
      </c>
      <c r="S124" s="17">
        <f t="shared" si="15"/>
        <v>90</v>
      </c>
      <c r="T124" s="17">
        <f t="shared" si="12"/>
        <v>224</v>
      </c>
      <c r="U124" s="17">
        <f t="shared" si="13"/>
        <v>1477.78</v>
      </c>
      <c r="V124" s="20">
        <f t="shared" si="16"/>
        <v>593.75</v>
      </c>
      <c r="W124" s="24" t="s">
        <v>1175</v>
      </c>
      <c r="X124" s="24" t="s">
        <v>1176</v>
      </c>
      <c r="Y124" s="25"/>
    </row>
    <row r="125" s="1" customFormat="1" spans="1:28">
      <c r="A125" s="15">
        <v>123</v>
      </c>
      <c r="B125" s="16" t="s">
        <v>251</v>
      </c>
      <c r="C125" s="16" t="s">
        <v>252</v>
      </c>
      <c r="D125" s="17" t="s">
        <v>1177</v>
      </c>
      <c r="E125" s="17" t="s">
        <v>1178</v>
      </c>
      <c r="F125" s="17" t="s">
        <v>1166</v>
      </c>
      <c r="G125" s="16" t="s">
        <v>195</v>
      </c>
      <c r="H125" s="16" t="s">
        <v>1179</v>
      </c>
      <c r="I125" s="16" t="s">
        <v>1180</v>
      </c>
      <c r="J125" s="16" t="s">
        <v>1</v>
      </c>
      <c r="K125" s="16" t="s">
        <v>229</v>
      </c>
      <c r="L125" s="19" t="s">
        <v>271</v>
      </c>
      <c r="M125" s="19">
        <v>43622</v>
      </c>
      <c r="N125" s="20">
        <v>10000</v>
      </c>
      <c r="O125" s="20">
        <v>4.35</v>
      </c>
      <c r="P125" s="19">
        <v>43455</v>
      </c>
      <c r="Q125" s="19">
        <v>43544</v>
      </c>
      <c r="R125" s="19">
        <v>43622</v>
      </c>
      <c r="S125" s="17">
        <f t="shared" si="15"/>
        <v>90</v>
      </c>
      <c r="T125" s="17">
        <f t="shared" si="12"/>
        <v>167</v>
      </c>
      <c r="U125" s="17">
        <f t="shared" si="13"/>
        <v>201.79</v>
      </c>
      <c r="V125" s="20">
        <f t="shared" si="16"/>
        <v>108.75</v>
      </c>
      <c r="W125" s="24" t="s">
        <v>1181</v>
      </c>
      <c r="X125" s="24" t="s">
        <v>1182</v>
      </c>
      <c r="Y125" s="25"/>
      <c r="Z125" s="27"/>
      <c r="AA125" s="27"/>
      <c r="AB125" s="28"/>
    </row>
    <row r="126" s="1" customFormat="1" spans="1:26">
      <c r="A126" s="15">
        <v>124</v>
      </c>
      <c r="B126" s="16" t="s">
        <v>251</v>
      </c>
      <c r="C126" s="16" t="s">
        <v>252</v>
      </c>
      <c r="D126" s="17" t="s">
        <v>1183</v>
      </c>
      <c r="E126" s="17" t="s">
        <v>1184</v>
      </c>
      <c r="F126" s="17" t="s">
        <v>1185</v>
      </c>
      <c r="G126" s="17" t="s">
        <v>167</v>
      </c>
      <c r="H126" s="16" t="s">
        <v>1186</v>
      </c>
      <c r="I126" s="16" t="s">
        <v>1187</v>
      </c>
      <c r="J126" s="16" t="s">
        <v>1</v>
      </c>
      <c r="K126" s="16" t="s">
        <v>229</v>
      </c>
      <c r="L126" s="19" t="s">
        <v>460</v>
      </c>
      <c r="M126" s="19" t="s">
        <v>461</v>
      </c>
      <c r="N126" s="20">
        <v>20000</v>
      </c>
      <c r="O126" s="20">
        <v>4.35</v>
      </c>
      <c r="P126" s="19" t="s">
        <v>460</v>
      </c>
      <c r="Q126" s="19">
        <v>43544</v>
      </c>
      <c r="R126" s="19" t="s">
        <v>461</v>
      </c>
      <c r="S126" s="17">
        <f t="shared" si="15"/>
        <v>105</v>
      </c>
      <c r="T126" s="17">
        <f t="shared" si="12"/>
        <v>357</v>
      </c>
      <c r="U126" s="17">
        <f t="shared" si="13"/>
        <v>862.75</v>
      </c>
      <c r="V126" s="20">
        <f t="shared" si="16"/>
        <v>253.75</v>
      </c>
      <c r="W126" s="23" t="s">
        <v>1188</v>
      </c>
      <c r="X126" s="23" t="s">
        <v>1189</v>
      </c>
      <c r="Y126" s="25"/>
      <c r="Z126" s="29"/>
    </row>
    <row r="127" s="1" customFormat="1" spans="1:25">
      <c r="A127" s="15">
        <v>125</v>
      </c>
      <c r="B127" s="16" t="s">
        <v>251</v>
      </c>
      <c r="C127" s="16" t="s">
        <v>252</v>
      </c>
      <c r="D127" s="17" t="s">
        <v>1183</v>
      </c>
      <c r="E127" s="17" t="s">
        <v>1184</v>
      </c>
      <c r="F127" s="17" t="s">
        <v>1185</v>
      </c>
      <c r="G127" s="16" t="s">
        <v>167</v>
      </c>
      <c r="H127" s="16" t="s">
        <v>1190</v>
      </c>
      <c r="I127" s="16" t="s">
        <v>1191</v>
      </c>
      <c r="J127" s="16" t="s">
        <v>2</v>
      </c>
      <c r="K127" s="16" t="s">
        <v>229</v>
      </c>
      <c r="L127" s="19" t="s">
        <v>259</v>
      </c>
      <c r="M127" s="19" t="s">
        <v>461</v>
      </c>
      <c r="N127" s="20">
        <v>50000</v>
      </c>
      <c r="O127" s="20">
        <v>4.35</v>
      </c>
      <c r="P127" s="19" t="s">
        <v>259</v>
      </c>
      <c r="Q127" s="19">
        <v>43544</v>
      </c>
      <c r="R127" s="19" t="s">
        <v>461</v>
      </c>
      <c r="S127" s="17">
        <f t="shared" si="15"/>
        <v>101</v>
      </c>
      <c r="T127" s="17">
        <f t="shared" si="12"/>
        <v>353</v>
      </c>
      <c r="U127" s="17">
        <f t="shared" si="13"/>
        <v>2132.71</v>
      </c>
      <c r="V127" s="20">
        <f t="shared" si="16"/>
        <v>610.21</v>
      </c>
      <c r="W127" s="23" t="s">
        <v>1192</v>
      </c>
      <c r="X127" s="23" t="s">
        <v>1193</v>
      </c>
      <c r="Y127" s="25"/>
    </row>
    <row r="128" s="1" customFormat="1" spans="1:25">
      <c r="A128" s="15">
        <v>126</v>
      </c>
      <c r="B128" s="16" t="s">
        <v>251</v>
      </c>
      <c r="C128" s="16" t="s">
        <v>252</v>
      </c>
      <c r="D128" s="17" t="s">
        <v>1194</v>
      </c>
      <c r="E128" s="17" t="s">
        <v>1195</v>
      </c>
      <c r="F128" s="17" t="s">
        <v>1185</v>
      </c>
      <c r="G128" s="16" t="s">
        <v>160</v>
      </c>
      <c r="H128" s="16" t="s">
        <v>1196</v>
      </c>
      <c r="I128" s="16" t="s">
        <v>1197</v>
      </c>
      <c r="J128" s="16" t="s">
        <v>2</v>
      </c>
      <c r="K128" s="16" t="s">
        <v>229</v>
      </c>
      <c r="L128" s="19" t="s">
        <v>464</v>
      </c>
      <c r="M128" s="19" t="s">
        <v>465</v>
      </c>
      <c r="N128" s="20">
        <v>20000</v>
      </c>
      <c r="O128" s="20">
        <v>4.35</v>
      </c>
      <c r="P128" s="19">
        <v>43455</v>
      </c>
      <c r="Q128" s="19">
        <v>43544</v>
      </c>
      <c r="R128" s="19" t="s">
        <v>465</v>
      </c>
      <c r="S128" s="17">
        <f t="shared" si="15"/>
        <v>90</v>
      </c>
      <c r="T128" s="17">
        <f t="shared" si="12"/>
        <v>341</v>
      </c>
      <c r="U128" s="17">
        <f t="shared" si="13"/>
        <v>824.08</v>
      </c>
      <c r="V128" s="20">
        <f t="shared" si="16"/>
        <v>217.5</v>
      </c>
      <c r="W128" s="23" t="s">
        <v>1198</v>
      </c>
      <c r="X128" s="23" t="s">
        <v>1199</v>
      </c>
      <c r="Y128" s="25"/>
    </row>
    <row r="129" s="1" customFormat="1" spans="1:25">
      <c r="A129" s="15">
        <v>127</v>
      </c>
      <c r="B129" s="16" t="s">
        <v>251</v>
      </c>
      <c r="C129" s="16" t="s">
        <v>252</v>
      </c>
      <c r="D129" s="17" t="s">
        <v>1200</v>
      </c>
      <c r="E129" s="17" t="s">
        <v>1201</v>
      </c>
      <c r="F129" s="17" t="s">
        <v>1185</v>
      </c>
      <c r="G129" s="16" t="s">
        <v>165</v>
      </c>
      <c r="H129" s="16" t="s">
        <v>1202</v>
      </c>
      <c r="I129" s="16" t="s">
        <v>1203</v>
      </c>
      <c r="J129" s="16" t="s">
        <v>1</v>
      </c>
      <c r="K129" s="16" t="s">
        <v>229</v>
      </c>
      <c r="L129" s="19" t="s">
        <v>464</v>
      </c>
      <c r="M129" s="19" t="s">
        <v>461</v>
      </c>
      <c r="N129" s="20">
        <v>30000</v>
      </c>
      <c r="O129" s="20">
        <v>4.35</v>
      </c>
      <c r="P129" s="19">
        <v>43455</v>
      </c>
      <c r="Q129" s="19">
        <v>43544</v>
      </c>
      <c r="R129" s="19" t="s">
        <v>461</v>
      </c>
      <c r="S129" s="17">
        <f t="shared" si="15"/>
        <v>90</v>
      </c>
      <c r="T129" s="17">
        <f t="shared" si="12"/>
        <v>342</v>
      </c>
      <c r="U129" s="17">
        <f t="shared" si="13"/>
        <v>1239.75</v>
      </c>
      <c r="V129" s="20">
        <f t="shared" si="16"/>
        <v>326.25</v>
      </c>
      <c r="W129" s="23" t="s">
        <v>1204</v>
      </c>
      <c r="X129" s="23" t="s">
        <v>1205</v>
      </c>
      <c r="Y129" s="25"/>
    </row>
    <row r="130" s="1" customFormat="1" spans="1:28">
      <c r="A130" s="15">
        <v>128</v>
      </c>
      <c r="B130" s="16" t="s">
        <v>251</v>
      </c>
      <c r="C130" s="16" t="s">
        <v>252</v>
      </c>
      <c r="D130" s="17" t="s">
        <v>1200</v>
      </c>
      <c r="E130" s="17" t="s">
        <v>1201</v>
      </c>
      <c r="F130" s="17" t="s">
        <v>1185</v>
      </c>
      <c r="G130" s="16" t="s">
        <v>165</v>
      </c>
      <c r="H130" s="16" t="s">
        <v>1206</v>
      </c>
      <c r="I130" s="16" t="s">
        <v>1207</v>
      </c>
      <c r="J130" s="16" t="s">
        <v>1</v>
      </c>
      <c r="K130" s="16" t="s">
        <v>229</v>
      </c>
      <c r="L130" s="19" t="s">
        <v>464</v>
      </c>
      <c r="M130" s="19" t="s">
        <v>468</v>
      </c>
      <c r="N130" s="20">
        <v>40000</v>
      </c>
      <c r="O130" s="20">
        <v>4.75</v>
      </c>
      <c r="P130" s="19">
        <v>43455</v>
      </c>
      <c r="Q130" s="19">
        <v>43544</v>
      </c>
      <c r="R130" s="19">
        <v>43819</v>
      </c>
      <c r="S130" s="17">
        <f t="shared" si="15"/>
        <v>90</v>
      </c>
      <c r="T130" s="17">
        <f t="shared" si="12"/>
        <v>364</v>
      </c>
      <c r="U130" s="17">
        <f t="shared" si="13"/>
        <v>1921.11</v>
      </c>
      <c r="V130" s="20">
        <f t="shared" si="16"/>
        <v>475</v>
      </c>
      <c r="W130" s="24" t="s">
        <v>1208</v>
      </c>
      <c r="X130" s="24" t="s">
        <v>1209</v>
      </c>
      <c r="Y130" s="25"/>
      <c r="Z130" s="30"/>
      <c r="AA130" s="27"/>
      <c r="AB130" s="28"/>
    </row>
    <row r="131" s="1" customFormat="1" spans="1:28">
      <c r="A131" s="15">
        <v>129</v>
      </c>
      <c r="B131" s="16" t="s">
        <v>251</v>
      </c>
      <c r="C131" s="16" t="s">
        <v>252</v>
      </c>
      <c r="D131" s="17" t="s">
        <v>1210</v>
      </c>
      <c r="E131" s="17" t="s">
        <v>1211</v>
      </c>
      <c r="F131" s="17" t="s">
        <v>1185</v>
      </c>
      <c r="G131" s="16" t="s">
        <v>163</v>
      </c>
      <c r="H131" s="16" t="s">
        <v>1212</v>
      </c>
      <c r="I131" s="16" t="s">
        <v>1213</v>
      </c>
      <c r="J131" s="16" t="s">
        <v>1</v>
      </c>
      <c r="K131" s="16" t="s">
        <v>229</v>
      </c>
      <c r="L131" s="19" t="s">
        <v>464</v>
      </c>
      <c r="M131" s="19" t="s">
        <v>468</v>
      </c>
      <c r="N131" s="20">
        <v>40000</v>
      </c>
      <c r="O131" s="20">
        <v>4.75</v>
      </c>
      <c r="P131" s="19">
        <v>43455</v>
      </c>
      <c r="Q131" s="19">
        <v>43544</v>
      </c>
      <c r="R131" s="19">
        <v>43819</v>
      </c>
      <c r="S131" s="17">
        <f t="shared" si="15"/>
        <v>90</v>
      </c>
      <c r="T131" s="17">
        <f t="shared" si="12"/>
        <v>364</v>
      </c>
      <c r="U131" s="17">
        <f t="shared" si="13"/>
        <v>1921.11</v>
      </c>
      <c r="V131" s="20">
        <f t="shared" si="16"/>
        <v>475</v>
      </c>
      <c r="W131" s="24" t="s">
        <v>1214</v>
      </c>
      <c r="X131" s="24" t="s">
        <v>1215</v>
      </c>
      <c r="Y131" s="25"/>
      <c r="Z131" s="30"/>
      <c r="AA131" s="27"/>
      <c r="AB131" s="28"/>
    </row>
    <row r="132" s="1" customFormat="1" spans="1:25">
      <c r="A132" s="15">
        <v>130</v>
      </c>
      <c r="B132" s="16" t="s">
        <v>251</v>
      </c>
      <c r="C132" s="16" t="s">
        <v>252</v>
      </c>
      <c r="D132" s="17" t="s">
        <v>1216</v>
      </c>
      <c r="E132" s="17" t="s">
        <v>1217</v>
      </c>
      <c r="F132" s="17" t="s">
        <v>1185</v>
      </c>
      <c r="G132" s="16" t="s">
        <v>158</v>
      </c>
      <c r="H132" s="16" t="s">
        <v>1218</v>
      </c>
      <c r="I132" s="16" t="s">
        <v>1219</v>
      </c>
      <c r="J132" s="16" t="s">
        <v>1</v>
      </c>
      <c r="K132" s="16" t="s">
        <v>229</v>
      </c>
      <c r="L132" s="19" t="s">
        <v>464</v>
      </c>
      <c r="M132" s="19" t="s">
        <v>468</v>
      </c>
      <c r="N132" s="20">
        <v>50000</v>
      </c>
      <c r="O132" s="20">
        <v>4.75</v>
      </c>
      <c r="P132" s="19">
        <v>43455</v>
      </c>
      <c r="Q132" s="19">
        <v>43544</v>
      </c>
      <c r="R132" s="19">
        <v>43819</v>
      </c>
      <c r="S132" s="17">
        <f t="shared" si="15"/>
        <v>90</v>
      </c>
      <c r="T132" s="17">
        <f t="shared" ref="T132:T163" si="17">R132-P132</f>
        <v>364</v>
      </c>
      <c r="U132" s="17">
        <f t="shared" ref="U132:U163" si="18">ROUND(O132/36000*N132*T132,2)</f>
        <v>2401.39</v>
      </c>
      <c r="V132" s="20">
        <f t="shared" si="16"/>
        <v>593.75</v>
      </c>
      <c r="W132" s="24" t="s">
        <v>1220</v>
      </c>
      <c r="X132" s="24" t="s">
        <v>1221</v>
      </c>
      <c r="Y132" s="25"/>
    </row>
    <row r="133" s="1" customFormat="1" spans="1:25">
      <c r="A133" s="15">
        <v>131</v>
      </c>
      <c r="B133" s="16" t="s">
        <v>251</v>
      </c>
      <c r="C133" s="16" t="s">
        <v>252</v>
      </c>
      <c r="D133" s="17" t="s">
        <v>1194</v>
      </c>
      <c r="E133" s="17" t="s">
        <v>1195</v>
      </c>
      <c r="F133" s="17" t="s">
        <v>1185</v>
      </c>
      <c r="G133" s="16" t="s">
        <v>160</v>
      </c>
      <c r="H133" s="16" t="s">
        <v>1222</v>
      </c>
      <c r="I133" s="16" t="s">
        <v>1223</v>
      </c>
      <c r="J133" s="16" t="s">
        <v>1</v>
      </c>
      <c r="K133" s="16" t="s">
        <v>229</v>
      </c>
      <c r="L133" s="19" t="s">
        <v>464</v>
      </c>
      <c r="M133" s="19" t="s">
        <v>472</v>
      </c>
      <c r="N133" s="20">
        <v>50000</v>
      </c>
      <c r="O133" s="20">
        <v>4.75</v>
      </c>
      <c r="P133" s="19">
        <v>43455</v>
      </c>
      <c r="Q133" s="19">
        <v>43544</v>
      </c>
      <c r="R133" s="19">
        <v>43819</v>
      </c>
      <c r="S133" s="17">
        <f t="shared" si="15"/>
        <v>90</v>
      </c>
      <c r="T133" s="17">
        <f t="shared" si="17"/>
        <v>364</v>
      </c>
      <c r="U133" s="17">
        <f t="shared" si="18"/>
        <v>2401.39</v>
      </c>
      <c r="V133" s="20">
        <f t="shared" si="16"/>
        <v>593.75</v>
      </c>
      <c r="W133" s="23" t="s">
        <v>1224</v>
      </c>
      <c r="X133" s="23" t="s">
        <v>1225</v>
      </c>
      <c r="Y133" s="25"/>
    </row>
    <row r="134" s="1" customFormat="1" spans="1:25">
      <c r="A134" s="15">
        <v>132</v>
      </c>
      <c r="B134" s="16" t="s">
        <v>251</v>
      </c>
      <c r="C134" s="16" t="s">
        <v>252</v>
      </c>
      <c r="D134" s="17" t="s">
        <v>1226</v>
      </c>
      <c r="E134" s="17" t="s">
        <v>1227</v>
      </c>
      <c r="F134" s="17" t="s">
        <v>1185</v>
      </c>
      <c r="G134" s="16" t="s">
        <v>473</v>
      </c>
      <c r="H134" s="16" t="s">
        <v>1228</v>
      </c>
      <c r="I134" s="16" t="s">
        <v>1229</v>
      </c>
      <c r="J134" s="16" t="s">
        <v>2</v>
      </c>
      <c r="K134" s="16" t="s">
        <v>229</v>
      </c>
      <c r="L134" s="19" t="s">
        <v>464</v>
      </c>
      <c r="M134" s="19" t="s">
        <v>472</v>
      </c>
      <c r="N134" s="20">
        <v>50000</v>
      </c>
      <c r="O134" s="20">
        <v>4.75</v>
      </c>
      <c r="P134" s="19">
        <v>43455</v>
      </c>
      <c r="Q134" s="19">
        <v>43544</v>
      </c>
      <c r="R134" s="19">
        <v>43819</v>
      </c>
      <c r="S134" s="17">
        <f t="shared" si="15"/>
        <v>90</v>
      </c>
      <c r="T134" s="17">
        <f t="shared" si="17"/>
        <v>364</v>
      </c>
      <c r="U134" s="17">
        <f t="shared" si="18"/>
        <v>2401.39</v>
      </c>
      <c r="V134" s="20">
        <f t="shared" si="16"/>
        <v>593.75</v>
      </c>
      <c r="W134" s="23" t="s">
        <v>1230</v>
      </c>
      <c r="X134" s="23" t="s">
        <v>1231</v>
      </c>
      <c r="Y134" s="25"/>
    </row>
    <row r="135" s="1" customFormat="1" spans="1:25">
      <c r="A135" s="15">
        <v>133</v>
      </c>
      <c r="B135" s="16" t="s">
        <v>251</v>
      </c>
      <c r="C135" s="16" t="s">
        <v>252</v>
      </c>
      <c r="D135" s="17" t="s">
        <v>1183</v>
      </c>
      <c r="E135" s="17" t="s">
        <v>1184</v>
      </c>
      <c r="F135" s="17" t="s">
        <v>1185</v>
      </c>
      <c r="G135" s="16" t="s">
        <v>167</v>
      </c>
      <c r="H135" s="16" t="s">
        <v>1232</v>
      </c>
      <c r="I135" s="16" t="s">
        <v>1233</v>
      </c>
      <c r="J135" s="16" t="s">
        <v>1</v>
      </c>
      <c r="K135" s="16" t="s">
        <v>229</v>
      </c>
      <c r="L135" s="19" t="s">
        <v>464</v>
      </c>
      <c r="M135" s="19" t="s">
        <v>468</v>
      </c>
      <c r="N135" s="20">
        <v>50000</v>
      </c>
      <c r="O135" s="20">
        <v>4.75</v>
      </c>
      <c r="P135" s="19">
        <v>43455</v>
      </c>
      <c r="Q135" s="19">
        <v>43544</v>
      </c>
      <c r="R135" s="19">
        <v>43819</v>
      </c>
      <c r="S135" s="17">
        <f t="shared" si="15"/>
        <v>90</v>
      </c>
      <c r="T135" s="17">
        <f t="shared" si="17"/>
        <v>364</v>
      </c>
      <c r="U135" s="17">
        <f t="shared" si="18"/>
        <v>2401.39</v>
      </c>
      <c r="V135" s="20">
        <f t="shared" si="16"/>
        <v>593.75</v>
      </c>
      <c r="W135" s="23" t="s">
        <v>1234</v>
      </c>
      <c r="X135" s="23" t="s">
        <v>1235</v>
      </c>
      <c r="Y135" s="25"/>
    </row>
    <row r="136" s="1" customFormat="1" spans="1:25">
      <c r="A136" s="15">
        <v>134</v>
      </c>
      <c r="B136" s="16" t="s">
        <v>251</v>
      </c>
      <c r="C136" s="16" t="s">
        <v>252</v>
      </c>
      <c r="D136" s="17" t="s">
        <v>1200</v>
      </c>
      <c r="E136" s="17" t="s">
        <v>1201</v>
      </c>
      <c r="F136" s="17" t="s">
        <v>1185</v>
      </c>
      <c r="G136" s="16" t="s">
        <v>165</v>
      </c>
      <c r="H136" s="16" t="s">
        <v>1236</v>
      </c>
      <c r="I136" s="16" t="s">
        <v>1237</v>
      </c>
      <c r="J136" s="16" t="s">
        <v>1</v>
      </c>
      <c r="K136" s="16" t="s">
        <v>229</v>
      </c>
      <c r="L136" s="19" t="s">
        <v>464</v>
      </c>
      <c r="M136" s="19" t="s">
        <v>461</v>
      </c>
      <c r="N136" s="20">
        <v>50000</v>
      </c>
      <c r="O136" s="20">
        <v>4.35</v>
      </c>
      <c r="P136" s="19">
        <v>43455</v>
      </c>
      <c r="Q136" s="19">
        <v>43544</v>
      </c>
      <c r="R136" s="19" t="s">
        <v>461</v>
      </c>
      <c r="S136" s="17">
        <f t="shared" si="15"/>
        <v>90</v>
      </c>
      <c r="T136" s="17">
        <f t="shared" si="17"/>
        <v>342</v>
      </c>
      <c r="U136" s="17">
        <f t="shared" si="18"/>
        <v>2066.25</v>
      </c>
      <c r="V136" s="20">
        <f t="shared" si="16"/>
        <v>543.75</v>
      </c>
      <c r="W136" s="23" t="s">
        <v>1238</v>
      </c>
      <c r="X136" s="23" t="s">
        <v>1239</v>
      </c>
      <c r="Y136" s="25"/>
    </row>
    <row r="137" s="1" customFormat="1" spans="1:25">
      <c r="A137" s="15">
        <v>135</v>
      </c>
      <c r="B137" s="16" t="s">
        <v>251</v>
      </c>
      <c r="C137" s="16" t="s">
        <v>252</v>
      </c>
      <c r="D137" s="17" t="s">
        <v>1210</v>
      </c>
      <c r="E137" s="17" t="s">
        <v>1211</v>
      </c>
      <c r="F137" s="17" t="s">
        <v>1185</v>
      </c>
      <c r="G137" s="16" t="s">
        <v>163</v>
      </c>
      <c r="H137" s="16" t="s">
        <v>1240</v>
      </c>
      <c r="I137" s="16" t="s">
        <v>1241</v>
      </c>
      <c r="J137" s="16" t="s">
        <v>1</v>
      </c>
      <c r="K137" s="16" t="s">
        <v>229</v>
      </c>
      <c r="L137" s="19" t="s">
        <v>464</v>
      </c>
      <c r="M137" s="19" t="s">
        <v>468</v>
      </c>
      <c r="N137" s="20">
        <v>50000</v>
      </c>
      <c r="O137" s="20">
        <v>4.75</v>
      </c>
      <c r="P137" s="19">
        <v>43455</v>
      </c>
      <c r="Q137" s="19">
        <v>43544</v>
      </c>
      <c r="R137" s="19">
        <v>43819</v>
      </c>
      <c r="S137" s="17">
        <f t="shared" si="15"/>
        <v>90</v>
      </c>
      <c r="T137" s="17">
        <f t="shared" si="17"/>
        <v>364</v>
      </c>
      <c r="U137" s="17">
        <f t="shared" si="18"/>
        <v>2401.39</v>
      </c>
      <c r="V137" s="20">
        <f t="shared" si="16"/>
        <v>593.75</v>
      </c>
      <c r="W137" s="23" t="s">
        <v>1242</v>
      </c>
      <c r="X137" s="23" t="s">
        <v>1243</v>
      </c>
      <c r="Y137" s="25"/>
    </row>
    <row r="138" s="1" customFormat="1" spans="1:25">
      <c r="A138" s="15">
        <v>136</v>
      </c>
      <c r="B138" s="16" t="s">
        <v>251</v>
      </c>
      <c r="C138" s="16" t="s">
        <v>252</v>
      </c>
      <c r="D138" s="17" t="s">
        <v>1226</v>
      </c>
      <c r="E138" s="17" t="s">
        <v>1227</v>
      </c>
      <c r="F138" s="17" t="s">
        <v>1185</v>
      </c>
      <c r="G138" s="16" t="s">
        <v>473</v>
      </c>
      <c r="H138" s="16" t="s">
        <v>1244</v>
      </c>
      <c r="I138" s="16" t="s">
        <v>1245</v>
      </c>
      <c r="J138" s="16" t="s">
        <v>1</v>
      </c>
      <c r="K138" s="16" t="s">
        <v>229</v>
      </c>
      <c r="L138" s="19" t="s">
        <v>464</v>
      </c>
      <c r="M138" s="19" t="s">
        <v>472</v>
      </c>
      <c r="N138" s="20">
        <v>50000</v>
      </c>
      <c r="O138" s="20">
        <v>4.75</v>
      </c>
      <c r="P138" s="19">
        <v>43455</v>
      </c>
      <c r="Q138" s="19">
        <v>43544</v>
      </c>
      <c r="R138" s="19">
        <v>43819</v>
      </c>
      <c r="S138" s="17">
        <f t="shared" si="15"/>
        <v>90</v>
      </c>
      <c r="T138" s="17">
        <f t="shared" si="17"/>
        <v>364</v>
      </c>
      <c r="U138" s="17">
        <f t="shared" si="18"/>
        <v>2401.39</v>
      </c>
      <c r="V138" s="20">
        <f t="shared" si="16"/>
        <v>593.75</v>
      </c>
      <c r="W138" s="23" t="s">
        <v>1246</v>
      </c>
      <c r="X138" s="23" t="s">
        <v>1247</v>
      </c>
      <c r="Y138" s="25"/>
    </row>
    <row r="139" s="1" customFormat="1" spans="1:28">
      <c r="A139" s="15">
        <v>137</v>
      </c>
      <c r="B139" s="16" t="s">
        <v>251</v>
      </c>
      <c r="C139" s="16" t="s">
        <v>252</v>
      </c>
      <c r="D139" s="17" t="s">
        <v>1248</v>
      </c>
      <c r="E139" s="17" t="s">
        <v>1249</v>
      </c>
      <c r="F139" s="17" t="s">
        <v>1185</v>
      </c>
      <c r="G139" s="16" t="s">
        <v>159</v>
      </c>
      <c r="H139" s="16" t="s">
        <v>1250</v>
      </c>
      <c r="I139" s="16" t="s">
        <v>1251</v>
      </c>
      <c r="J139" s="16" t="s">
        <v>1</v>
      </c>
      <c r="K139" s="16" t="s">
        <v>229</v>
      </c>
      <c r="L139" s="19" t="s">
        <v>480</v>
      </c>
      <c r="M139" s="19" t="s">
        <v>468</v>
      </c>
      <c r="N139" s="20">
        <v>40000</v>
      </c>
      <c r="O139" s="20">
        <v>4.75</v>
      </c>
      <c r="P139" s="19">
        <v>43455</v>
      </c>
      <c r="Q139" s="19">
        <v>43544</v>
      </c>
      <c r="R139" s="19">
        <v>43819</v>
      </c>
      <c r="S139" s="17">
        <f t="shared" ref="S139:S174" si="19">Q139-P139+1</f>
        <v>90</v>
      </c>
      <c r="T139" s="17">
        <f t="shared" si="17"/>
        <v>364</v>
      </c>
      <c r="U139" s="17">
        <f t="shared" si="18"/>
        <v>1921.11</v>
      </c>
      <c r="V139" s="20">
        <f t="shared" si="16"/>
        <v>475</v>
      </c>
      <c r="W139" s="24" t="s">
        <v>1252</v>
      </c>
      <c r="X139" s="24" t="s">
        <v>1253</v>
      </c>
      <c r="Y139" s="25"/>
      <c r="Z139" s="27"/>
      <c r="AA139" s="27"/>
      <c r="AB139" s="28"/>
    </row>
    <row r="140" s="1" customFormat="1" spans="1:25">
      <c r="A140" s="15">
        <v>138</v>
      </c>
      <c r="B140" s="16" t="s">
        <v>251</v>
      </c>
      <c r="C140" s="16" t="s">
        <v>252</v>
      </c>
      <c r="D140" s="17" t="s">
        <v>1248</v>
      </c>
      <c r="E140" s="17" t="s">
        <v>1249</v>
      </c>
      <c r="F140" s="17" t="s">
        <v>1185</v>
      </c>
      <c r="G140" s="16" t="s">
        <v>159</v>
      </c>
      <c r="H140" s="16" t="s">
        <v>1254</v>
      </c>
      <c r="I140" s="16" t="s">
        <v>1255</v>
      </c>
      <c r="J140" s="16" t="s">
        <v>1</v>
      </c>
      <c r="K140" s="16" t="s">
        <v>229</v>
      </c>
      <c r="L140" s="19" t="s">
        <v>480</v>
      </c>
      <c r="M140" s="19" t="s">
        <v>468</v>
      </c>
      <c r="N140" s="20">
        <v>40000</v>
      </c>
      <c r="O140" s="20">
        <v>4.75</v>
      </c>
      <c r="P140" s="19">
        <v>43455</v>
      </c>
      <c r="Q140" s="19">
        <v>43544</v>
      </c>
      <c r="R140" s="19">
        <v>43819</v>
      </c>
      <c r="S140" s="17">
        <f t="shared" si="19"/>
        <v>90</v>
      </c>
      <c r="T140" s="17">
        <f t="shared" si="17"/>
        <v>364</v>
      </c>
      <c r="U140" s="17">
        <f t="shared" si="18"/>
        <v>1921.11</v>
      </c>
      <c r="V140" s="20">
        <f t="shared" si="16"/>
        <v>475</v>
      </c>
      <c r="W140" s="23" t="s">
        <v>1256</v>
      </c>
      <c r="X140" s="23" t="s">
        <v>1257</v>
      </c>
      <c r="Y140" s="25"/>
    </row>
    <row r="141" s="1" customFormat="1" spans="1:25">
      <c r="A141" s="15">
        <v>139</v>
      </c>
      <c r="B141" s="16" t="s">
        <v>251</v>
      </c>
      <c r="C141" s="16" t="s">
        <v>252</v>
      </c>
      <c r="D141" s="17" t="s">
        <v>1248</v>
      </c>
      <c r="E141" s="17" t="s">
        <v>1249</v>
      </c>
      <c r="F141" s="17" t="s">
        <v>1185</v>
      </c>
      <c r="G141" s="16" t="s">
        <v>159</v>
      </c>
      <c r="H141" s="16" t="s">
        <v>1258</v>
      </c>
      <c r="I141" s="16" t="s">
        <v>1259</v>
      </c>
      <c r="J141" s="16" t="s">
        <v>1</v>
      </c>
      <c r="K141" s="16" t="s">
        <v>229</v>
      </c>
      <c r="L141" s="19" t="s">
        <v>480</v>
      </c>
      <c r="M141" s="19" t="s">
        <v>468</v>
      </c>
      <c r="N141" s="20">
        <v>40000</v>
      </c>
      <c r="O141" s="20">
        <v>4.75</v>
      </c>
      <c r="P141" s="19">
        <v>43455</v>
      </c>
      <c r="Q141" s="19">
        <v>43544</v>
      </c>
      <c r="R141" s="19">
        <v>43819</v>
      </c>
      <c r="S141" s="17">
        <f t="shared" si="19"/>
        <v>90</v>
      </c>
      <c r="T141" s="17">
        <f t="shared" si="17"/>
        <v>364</v>
      </c>
      <c r="U141" s="17">
        <f t="shared" si="18"/>
        <v>1921.11</v>
      </c>
      <c r="V141" s="20">
        <f t="shared" si="16"/>
        <v>475</v>
      </c>
      <c r="W141" s="23" t="s">
        <v>1260</v>
      </c>
      <c r="X141" s="23" t="s">
        <v>1261</v>
      </c>
      <c r="Y141" s="25"/>
    </row>
    <row r="142" s="1" customFormat="1" spans="1:25">
      <c r="A142" s="15">
        <v>140</v>
      </c>
      <c r="B142" s="16" t="s">
        <v>251</v>
      </c>
      <c r="C142" s="16" t="s">
        <v>252</v>
      </c>
      <c r="D142" s="17" t="s">
        <v>1248</v>
      </c>
      <c r="E142" s="17" t="s">
        <v>1249</v>
      </c>
      <c r="F142" s="17" t="s">
        <v>1185</v>
      </c>
      <c r="G142" s="16" t="s">
        <v>159</v>
      </c>
      <c r="H142" s="16" t="s">
        <v>1262</v>
      </c>
      <c r="I142" s="16" t="s">
        <v>1263</v>
      </c>
      <c r="J142" s="16" t="s">
        <v>1</v>
      </c>
      <c r="K142" s="16" t="s">
        <v>229</v>
      </c>
      <c r="L142" s="19" t="s">
        <v>480</v>
      </c>
      <c r="M142" s="19" t="s">
        <v>468</v>
      </c>
      <c r="N142" s="20">
        <v>50000</v>
      </c>
      <c r="O142" s="20">
        <v>4.75</v>
      </c>
      <c r="P142" s="19">
        <v>43455</v>
      </c>
      <c r="Q142" s="19">
        <v>43544</v>
      </c>
      <c r="R142" s="19">
        <v>43819</v>
      </c>
      <c r="S142" s="17">
        <f t="shared" si="19"/>
        <v>90</v>
      </c>
      <c r="T142" s="17">
        <f t="shared" si="17"/>
        <v>364</v>
      </c>
      <c r="U142" s="17">
        <f t="shared" si="18"/>
        <v>2401.39</v>
      </c>
      <c r="V142" s="20">
        <f t="shared" si="16"/>
        <v>593.75</v>
      </c>
      <c r="W142" s="23" t="s">
        <v>1264</v>
      </c>
      <c r="X142" s="23" t="s">
        <v>1265</v>
      </c>
      <c r="Y142" s="25"/>
    </row>
    <row r="143" s="1" customFormat="1" spans="1:25">
      <c r="A143" s="15">
        <v>141</v>
      </c>
      <c r="B143" s="16" t="s">
        <v>251</v>
      </c>
      <c r="C143" s="16" t="s">
        <v>252</v>
      </c>
      <c r="D143" s="17" t="s">
        <v>1200</v>
      </c>
      <c r="E143" s="17" t="s">
        <v>1201</v>
      </c>
      <c r="F143" s="17" t="s">
        <v>1185</v>
      </c>
      <c r="G143" s="16" t="s">
        <v>165</v>
      </c>
      <c r="H143" s="16" t="s">
        <v>1266</v>
      </c>
      <c r="I143" s="16" t="s">
        <v>1267</v>
      </c>
      <c r="J143" s="16" t="s">
        <v>1</v>
      </c>
      <c r="K143" s="16" t="s">
        <v>229</v>
      </c>
      <c r="L143" s="19" t="s">
        <v>480</v>
      </c>
      <c r="M143" s="19" t="s">
        <v>461</v>
      </c>
      <c r="N143" s="20">
        <v>50000</v>
      </c>
      <c r="O143" s="20">
        <v>4.35</v>
      </c>
      <c r="P143" s="19">
        <v>43455</v>
      </c>
      <c r="Q143" s="19">
        <v>43544</v>
      </c>
      <c r="R143" s="19" t="s">
        <v>461</v>
      </c>
      <c r="S143" s="17">
        <f t="shared" si="19"/>
        <v>90</v>
      </c>
      <c r="T143" s="17">
        <f t="shared" si="17"/>
        <v>342</v>
      </c>
      <c r="U143" s="17">
        <f t="shared" si="18"/>
        <v>2066.25</v>
      </c>
      <c r="V143" s="20">
        <f t="shared" si="16"/>
        <v>543.75</v>
      </c>
      <c r="W143" s="23" t="s">
        <v>1268</v>
      </c>
      <c r="X143" s="23" t="s">
        <v>1269</v>
      </c>
      <c r="Y143" s="25"/>
    </row>
    <row r="144" s="1" customFormat="1" spans="1:25">
      <c r="A144" s="15">
        <v>142</v>
      </c>
      <c r="B144" s="16" t="s">
        <v>251</v>
      </c>
      <c r="C144" s="16" t="s">
        <v>252</v>
      </c>
      <c r="D144" s="17" t="s">
        <v>1210</v>
      </c>
      <c r="E144" s="17" t="s">
        <v>1211</v>
      </c>
      <c r="F144" s="17" t="s">
        <v>1185</v>
      </c>
      <c r="G144" s="16" t="s">
        <v>163</v>
      </c>
      <c r="H144" s="16" t="s">
        <v>1270</v>
      </c>
      <c r="I144" s="16" t="s">
        <v>1271</v>
      </c>
      <c r="J144" s="16" t="s">
        <v>1</v>
      </c>
      <c r="K144" s="16" t="s">
        <v>229</v>
      </c>
      <c r="L144" s="19" t="s">
        <v>273</v>
      </c>
      <c r="M144" s="19" t="s">
        <v>274</v>
      </c>
      <c r="N144" s="20">
        <v>10000</v>
      </c>
      <c r="O144" s="20">
        <v>4.75</v>
      </c>
      <c r="P144" s="19">
        <v>43455</v>
      </c>
      <c r="Q144" s="19">
        <v>43544</v>
      </c>
      <c r="R144" s="19" t="s">
        <v>274</v>
      </c>
      <c r="S144" s="17">
        <f t="shared" si="19"/>
        <v>90</v>
      </c>
      <c r="T144" s="17">
        <f t="shared" si="17"/>
        <v>102</v>
      </c>
      <c r="U144" s="17">
        <f t="shared" si="18"/>
        <v>134.58</v>
      </c>
      <c r="V144" s="20">
        <f t="shared" si="16"/>
        <v>118.75</v>
      </c>
      <c r="W144" s="23" t="s">
        <v>1272</v>
      </c>
      <c r="X144" s="23" t="s">
        <v>1273</v>
      </c>
      <c r="Y144" s="25"/>
    </row>
    <row r="145" s="1" customFormat="1" spans="1:28">
      <c r="A145" s="15">
        <v>143</v>
      </c>
      <c r="B145" s="16" t="s">
        <v>251</v>
      </c>
      <c r="C145" s="16" t="s">
        <v>252</v>
      </c>
      <c r="D145" s="17" t="s">
        <v>1274</v>
      </c>
      <c r="E145" s="17" t="s">
        <v>1275</v>
      </c>
      <c r="F145" s="17" t="s">
        <v>1276</v>
      </c>
      <c r="G145" s="16" t="s">
        <v>485</v>
      </c>
      <c r="H145" s="16" t="s">
        <v>1277</v>
      </c>
      <c r="I145" s="16" t="s">
        <v>1278</v>
      </c>
      <c r="J145" s="16" t="s">
        <v>1</v>
      </c>
      <c r="K145" s="16" t="s">
        <v>229</v>
      </c>
      <c r="L145" s="19" t="s">
        <v>487</v>
      </c>
      <c r="M145" s="19" t="s">
        <v>488</v>
      </c>
      <c r="N145" s="20">
        <v>50000</v>
      </c>
      <c r="O145" s="20">
        <v>4.75</v>
      </c>
      <c r="P145" s="19">
        <v>43455</v>
      </c>
      <c r="Q145" s="19">
        <v>43544</v>
      </c>
      <c r="R145" s="19" t="s">
        <v>488</v>
      </c>
      <c r="S145" s="17">
        <f t="shared" si="19"/>
        <v>90</v>
      </c>
      <c r="T145" s="17">
        <f t="shared" si="17"/>
        <v>236</v>
      </c>
      <c r="U145" s="17">
        <f t="shared" si="18"/>
        <v>1556.94</v>
      </c>
      <c r="V145" s="20">
        <f t="shared" si="16"/>
        <v>593.75</v>
      </c>
      <c r="W145" s="24" t="s">
        <v>1279</v>
      </c>
      <c r="X145" s="24" t="s">
        <v>1280</v>
      </c>
      <c r="Y145" s="25"/>
      <c r="Z145" s="30"/>
      <c r="AA145" s="27"/>
      <c r="AB145" s="28"/>
    </row>
    <row r="146" s="1" customFormat="1" spans="1:25">
      <c r="A146" s="15">
        <v>144</v>
      </c>
      <c r="B146" s="16" t="s">
        <v>251</v>
      </c>
      <c r="C146" s="16" t="s">
        <v>252</v>
      </c>
      <c r="D146" s="17" t="s">
        <v>1281</v>
      </c>
      <c r="E146" s="17" t="s">
        <v>1282</v>
      </c>
      <c r="F146" s="17" t="s">
        <v>1283</v>
      </c>
      <c r="G146" s="16" t="s">
        <v>59</v>
      </c>
      <c r="H146" s="16" t="s">
        <v>1284</v>
      </c>
      <c r="I146" s="16" t="s">
        <v>1285</v>
      </c>
      <c r="J146" s="16" t="s">
        <v>1</v>
      </c>
      <c r="K146" s="16" t="s">
        <v>229</v>
      </c>
      <c r="L146" s="19">
        <v>43423</v>
      </c>
      <c r="M146" s="19">
        <v>44153</v>
      </c>
      <c r="N146" s="20">
        <v>50000</v>
      </c>
      <c r="O146" s="20">
        <v>4.75</v>
      </c>
      <c r="P146" s="19">
        <v>43423</v>
      </c>
      <c r="Q146" s="19">
        <v>43544</v>
      </c>
      <c r="R146" s="19">
        <v>43819</v>
      </c>
      <c r="S146" s="17">
        <f t="shared" si="19"/>
        <v>122</v>
      </c>
      <c r="T146" s="17">
        <f t="shared" si="17"/>
        <v>396</v>
      </c>
      <c r="U146" s="17">
        <f t="shared" si="18"/>
        <v>2612.5</v>
      </c>
      <c r="V146" s="20">
        <f t="shared" si="16"/>
        <v>804.86</v>
      </c>
      <c r="W146" s="24" t="s">
        <v>1286</v>
      </c>
      <c r="X146" s="24" t="s">
        <v>1287</v>
      </c>
      <c r="Y146" s="25"/>
    </row>
    <row r="147" s="1" customFormat="1" spans="1:25">
      <c r="A147" s="15">
        <v>145</v>
      </c>
      <c r="B147" s="16" t="s">
        <v>251</v>
      </c>
      <c r="C147" s="16" t="s">
        <v>252</v>
      </c>
      <c r="D147" s="17" t="s">
        <v>1288</v>
      </c>
      <c r="E147" s="17" t="s">
        <v>1289</v>
      </c>
      <c r="F147" s="17" t="s">
        <v>1283</v>
      </c>
      <c r="G147" s="16" t="s">
        <v>51</v>
      </c>
      <c r="H147" s="16" t="s">
        <v>1290</v>
      </c>
      <c r="I147" s="16" t="s">
        <v>1291</v>
      </c>
      <c r="J147" s="16" t="s">
        <v>1</v>
      </c>
      <c r="K147" s="16" t="s">
        <v>229</v>
      </c>
      <c r="L147" s="19">
        <v>43433</v>
      </c>
      <c r="M147" s="19">
        <v>44163</v>
      </c>
      <c r="N147" s="20">
        <v>50000</v>
      </c>
      <c r="O147" s="20">
        <v>4.75</v>
      </c>
      <c r="P147" s="19">
        <v>43433</v>
      </c>
      <c r="Q147" s="19">
        <v>43544</v>
      </c>
      <c r="R147" s="19">
        <v>43819</v>
      </c>
      <c r="S147" s="17">
        <f t="shared" si="19"/>
        <v>112</v>
      </c>
      <c r="T147" s="17">
        <f t="shared" si="17"/>
        <v>386</v>
      </c>
      <c r="U147" s="17">
        <f t="shared" si="18"/>
        <v>2546.53</v>
      </c>
      <c r="V147" s="20">
        <f t="shared" si="16"/>
        <v>738.89</v>
      </c>
      <c r="W147" s="23" t="s">
        <v>1292</v>
      </c>
      <c r="X147" s="23" t="s">
        <v>1293</v>
      </c>
      <c r="Y147" s="25"/>
    </row>
    <row r="148" s="1" customFormat="1" spans="1:25">
      <c r="A148" s="15">
        <v>146</v>
      </c>
      <c r="B148" s="16" t="s">
        <v>251</v>
      </c>
      <c r="C148" s="16" t="s">
        <v>252</v>
      </c>
      <c r="D148" s="17" t="s">
        <v>1294</v>
      </c>
      <c r="E148" s="17" t="s">
        <v>1295</v>
      </c>
      <c r="F148" s="17" t="s">
        <v>1283</v>
      </c>
      <c r="G148" s="16" t="s">
        <v>48</v>
      </c>
      <c r="H148" s="16" t="s">
        <v>1296</v>
      </c>
      <c r="I148" s="16" t="s">
        <v>1297</v>
      </c>
      <c r="J148" s="16" t="s">
        <v>1</v>
      </c>
      <c r="K148" s="16" t="s">
        <v>229</v>
      </c>
      <c r="L148" s="19">
        <v>43433</v>
      </c>
      <c r="M148" s="19">
        <v>44163</v>
      </c>
      <c r="N148" s="20">
        <v>50000</v>
      </c>
      <c r="O148" s="20">
        <v>4.75</v>
      </c>
      <c r="P148" s="19">
        <v>43433</v>
      </c>
      <c r="Q148" s="19">
        <v>43544</v>
      </c>
      <c r="R148" s="19">
        <v>43819</v>
      </c>
      <c r="S148" s="17">
        <f t="shared" si="19"/>
        <v>112</v>
      </c>
      <c r="T148" s="17">
        <f t="shared" si="17"/>
        <v>386</v>
      </c>
      <c r="U148" s="17">
        <f t="shared" si="18"/>
        <v>2546.53</v>
      </c>
      <c r="V148" s="20">
        <f t="shared" si="16"/>
        <v>738.89</v>
      </c>
      <c r="W148" s="23" t="s">
        <v>1298</v>
      </c>
      <c r="X148" s="23" t="s">
        <v>1299</v>
      </c>
      <c r="Y148" s="25"/>
    </row>
    <row r="149" s="1" customFormat="1" spans="1:25">
      <c r="A149" s="15">
        <v>147</v>
      </c>
      <c r="B149" s="16" t="s">
        <v>251</v>
      </c>
      <c r="C149" s="16" t="s">
        <v>252</v>
      </c>
      <c r="D149" s="17" t="s">
        <v>1300</v>
      </c>
      <c r="E149" s="17" t="s">
        <v>1301</v>
      </c>
      <c r="F149" s="17" t="s">
        <v>1283</v>
      </c>
      <c r="G149" s="16" t="s">
        <v>61</v>
      </c>
      <c r="H149" s="16" t="s">
        <v>1302</v>
      </c>
      <c r="I149" s="16" t="s">
        <v>1303</v>
      </c>
      <c r="J149" s="16" t="s">
        <v>1</v>
      </c>
      <c r="K149" s="16" t="s">
        <v>229</v>
      </c>
      <c r="L149" s="19" t="s">
        <v>493</v>
      </c>
      <c r="M149" s="19" t="s">
        <v>494</v>
      </c>
      <c r="N149" s="20">
        <v>50000</v>
      </c>
      <c r="O149" s="20">
        <v>4.75</v>
      </c>
      <c r="P149" s="19" t="s">
        <v>493</v>
      </c>
      <c r="Q149" s="19">
        <v>43544</v>
      </c>
      <c r="R149" s="19">
        <v>43819</v>
      </c>
      <c r="S149" s="17">
        <f t="shared" si="19"/>
        <v>93</v>
      </c>
      <c r="T149" s="17">
        <f t="shared" si="17"/>
        <v>367</v>
      </c>
      <c r="U149" s="17">
        <f t="shared" si="18"/>
        <v>2421.18</v>
      </c>
      <c r="V149" s="20">
        <f t="shared" si="16"/>
        <v>613.54</v>
      </c>
      <c r="W149" s="23" t="s">
        <v>1304</v>
      </c>
      <c r="X149" s="23" t="s">
        <v>1305</v>
      </c>
      <c r="Y149" s="25"/>
    </row>
    <row r="150" s="1" customFormat="1" spans="1:25">
      <c r="A150" s="15">
        <v>148</v>
      </c>
      <c r="B150" s="16" t="s">
        <v>251</v>
      </c>
      <c r="C150" s="16" t="s">
        <v>252</v>
      </c>
      <c r="D150" s="17" t="s">
        <v>1306</v>
      </c>
      <c r="E150" s="17" t="s">
        <v>1307</v>
      </c>
      <c r="F150" s="17" t="s">
        <v>1283</v>
      </c>
      <c r="G150" s="16" t="s">
        <v>49</v>
      </c>
      <c r="H150" s="16" t="s">
        <v>1308</v>
      </c>
      <c r="I150" s="16" t="s">
        <v>1309</v>
      </c>
      <c r="J150" s="16" t="s">
        <v>1</v>
      </c>
      <c r="K150" s="16" t="s">
        <v>229</v>
      </c>
      <c r="L150" s="19" t="s">
        <v>496</v>
      </c>
      <c r="M150" s="19" t="s">
        <v>497</v>
      </c>
      <c r="N150" s="20">
        <v>10000</v>
      </c>
      <c r="O150" s="20">
        <v>4.35</v>
      </c>
      <c r="P150" s="19" t="s">
        <v>496</v>
      </c>
      <c r="Q150" s="19">
        <v>43544</v>
      </c>
      <c r="R150" s="19" t="s">
        <v>497</v>
      </c>
      <c r="S150" s="17">
        <f t="shared" si="19"/>
        <v>92</v>
      </c>
      <c r="T150" s="17">
        <f t="shared" si="17"/>
        <v>364</v>
      </c>
      <c r="U150" s="17">
        <f t="shared" si="18"/>
        <v>439.83</v>
      </c>
      <c r="V150" s="20">
        <f t="shared" si="16"/>
        <v>111.17</v>
      </c>
      <c r="W150" s="23" t="s">
        <v>1310</v>
      </c>
      <c r="X150" s="23" t="s">
        <v>1311</v>
      </c>
      <c r="Y150" s="25"/>
    </row>
    <row r="151" s="1" customFormat="1" spans="1:25">
      <c r="A151" s="15">
        <v>149</v>
      </c>
      <c r="B151" s="16" t="s">
        <v>251</v>
      </c>
      <c r="C151" s="16" t="s">
        <v>252</v>
      </c>
      <c r="D151" s="17" t="s">
        <v>1312</v>
      </c>
      <c r="E151" s="17" t="s">
        <v>1313</v>
      </c>
      <c r="F151" s="17" t="s">
        <v>1283</v>
      </c>
      <c r="G151" s="16" t="s">
        <v>53</v>
      </c>
      <c r="H151" s="16" t="s">
        <v>1314</v>
      </c>
      <c r="I151" s="16" t="s">
        <v>1315</v>
      </c>
      <c r="J151" s="16" t="s">
        <v>1</v>
      </c>
      <c r="K151" s="16" t="s">
        <v>229</v>
      </c>
      <c r="L151" s="19" t="s">
        <v>496</v>
      </c>
      <c r="M151" s="19" t="s">
        <v>499</v>
      </c>
      <c r="N151" s="20">
        <v>50000</v>
      </c>
      <c r="O151" s="20">
        <v>4.75</v>
      </c>
      <c r="P151" s="19" t="s">
        <v>496</v>
      </c>
      <c r="Q151" s="19">
        <v>43544</v>
      </c>
      <c r="R151" s="19">
        <v>43819</v>
      </c>
      <c r="S151" s="17">
        <f t="shared" si="19"/>
        <v>92</v>
      </c>
      <c r="T151" s="17">
        <f t="shared" si="17"/>
        <v>366</v>
      </c>
      <c r="U151" s="17">
        <f t="shared" si="18"/>
        <v>2414.58</v>
      </c>
      <c r="V151" s="20">
        <f t="shared" ref="V151:V175" si="20">ROUND(O151/36000*N151*S151,2)</f>
        <v>606.94</v>
      </c>
      <c r="W151" s="23" t="s">
        <v>1316</v>
      </c>
      <c r="X151" s="23" t="s">
        <v>1317</v>
      </c>
      <c r="Y151" s="25"/>
    </row>
    <row r="152" s="1" customFormat="1" spans="1:29">
      <c r="A152" s="15">
        <v>150</v>
      </c>
      <c r="B152" s="16" t="s">
        <v>251</v>
      </c>
      <c r="C152" s="16" t="s">
        <v>252</v>
      </c>
      <c r="D152" s="17" t="s">
        <v>1318</v>
      </c>
      <c r="E152" s="17" t="s">
        <v>1319</v>
      </c>
      <c r="F152" s="42" t="s">
        <v>1283</v>
      </c>
      <c r="G152" s="16" t="s">
        <v>46</v>
      </c>
      <c r="H152" s="43" t="s">
        <v>1320</v>
      </c>
      <c r="I152" s="43" t="s">
        <v>1321</v>
      </c>
      <c r="J152" s="16" t="s">
        <v>1</v>
      </c>
      <c r="K152" s="16" t="s">
        <v>229</v>
      </c>
      <c r="L152" s="50" t="s">
        <v>496</v>
      </c>
      <c r="M152" s="50" t="s">
        <v>499</v>
      </c>
      <c r="N152" s="51">
        <v>50000</v>
      </c>
      <c r="O152" s="51">
        <v>4.75</v>
      </c>
      <c r="P152" s="19" t="s">
        <v>496</v>
      </c>
      <c r="Q152" s="19">
        <v>43544</v>
      </c>
      <c r="R152" s="19">
        <v>43819</v>
      </c>
      <c r="S152" s="17">
        <f t="shared" si="19"/>
        <v>92</v>
      </c>
      <c r="T152" s="17">
        <f t="shared" si="17"/>
        <v>366</v>
      </c>
      <c r="U152" s="17">
        <f t="shared" si="18"/>
        <v>2414.58</v>
      </c>
      <c r="V152" s="20">
        <f t="shared" si="20"/>
        <v>606.94</v>
      </c>
      <c r="W152" s="55" t="s">
        <v>1322</v>
      </c>
      <c r="X152" s="23" t="s">
        <v>1323</v>
      </c>
      <c r="Y152" s="60"/>
      <c r="Z152" s="3"/>
      <c r="AA152" s="3"/>
      <c r="AB152" s="3"/>
      <c r="AC152" s="3"/>
    </row>
    <row r="153" s="1" customFormat="1" spans="1:28">
      <c r="A153" s="15">
        <v>151</v>
      </c>
      <c r="B153" s="16" t="s">
        <v>251</v>
      </c>
      <c r="C153" s="16" t="s">
        <v>252</v>
      </c>
      <c r="D153" s="17" t="s">
        <v>1324</v>
      </c>
      <c r="E153" s="17" t="s">
        <v>1325</v>
      </c>
      <c r="F153" s="17" t="s">
        <v>1283</v>
      </c>
      <c r="G153" s="16" t="s">
        <v>52</v>
      </c>
      <c r="H153" s="16" t="s">
        <v>1326</v>
      </c>
      <c r="I153" s="16" t="s">
        <v>1327</v>
      </c>
      <c r="J153" s="16" t="s">
        <v>1</v>
      </c>
      <c r="K153" s="16" t="s">
        <v>229</v>
      </c>
      <c r="L153" s="19" t="s">
        <v>496</v>
      </c>
      <c r="M153" s="19" t="s">
        <v>499</v>
      </c>
      <c r="N153" s="20">
        <v>50000</v>
      </c>
      <c r="O153" s="20">
        <v>4.75</v>
      </c>
      <c r="P153" s="19" t="s">
        <v>496</v>
      </c>
      <c r="Q153" s="19">
        <v>43544</v>
      </c>
      <c r="R153" s="19">
        <v>43819</v>
      </c>
      <c r="S153" s="17">
        <f t="shared" si="19"/>
        <v>92</v>
      </c>
      <c r="T153" s="17">
        <f t="shared" si="17"/>
        <v>366</v>
      </c>
      <c r="U153" s="17">
        <f t="shared" si="18"/>
        <v>2414.58</v>
      </c>
      <c r="V153" s="20">
        <f t="shared" si="20"/>
        <v>606.94</v>
      </c>
      <c r="W153" s="24" t="s">
        <v>1328</v>
      </c>
      <c r="X153" s="24" t="s">
        <v>1329</v>
      </c>
      <c r="Y153" s="25"/>
      <c r="Z153" s="27"/>
      <c r="AA153" s="27"/>
      <c r="AB153" s="28"/>
    </row>
    <row r="154" s="1" customFormat="1" spans="1:25">
      <c r="A154" s="15">
        <v>152</v>
      </c>
      <c r="B154" s="16" t="s">
        <v>251</v>
      </c>
      <c r="C154" s="16" t="s">
        <v>252</v>
      </c>
      <c r="D154" s="17" t="s">
        <v>1312</v>
      </c>
      <c r="E154" s="17" t="s">
        <v>1313</v>
      </c>
      <c r="F154" s="17" t="s">
        <v>1283</v>
      </c>
      <c r="G154" s="16" t="s">
        <v>53</v>
      </c>
      <c r="H154" s="16" t="s">
        <v>1330</v>
      </c>
      <c r="I154" s="16" t="s">
        <v>1331</v>
      </c>
      <c r="J154" s="16" t="s">
        <v>1</v>
      </c>
      <c r="K154" s="16" t="s">
        <v>229</v>
      </c>
      <c r="L154" s="19" t="s">
        <v>496</v>
      </c>
      <c r="M154" s="19" t="s">
        <v>499</v>
      </c>
      <c r="N154" s="20">
        <v>50000</v>
      </c>
      <c r="O154" s="20">
        <v>4.75</v>
      </c>
      <c r="P154" s="19" t="s">
        <v>496</v>
      </c>
      <c r="Q154" s="19">
        <v>43544</v>
      </c>
      <c r="R154" s="19">
        <v>43819</v>
      </c>
      <c r="S154" s="17">
        <f t="shared" si="19"/>
        <v>92</v>
      </c>
      <c r="T154" s="17">
        <f t="shared" si="17"/>
        <v>366</v>
      </c>
      <c r="U154" s="17">
        <f t="shared" si="18"/>
        <v>2414.58</v>
      </c>
      <c r="V154" s="20">
        <f t="shared" si="20"/>
        <v>606.94</v>
      </c>
      <c r="W154" s="23" t="s">
        <v>1332</v>
      </c>
      <c r="X154" s="23" t="s">
        <v>1333</v>
      </c>
      <c r="Y154" s="25"/>
    </row>
    <row r="155" s="1" customFormat="1" spans="1:25">
      <c r="A155" s="15">
        <v>153</v>
      </c>
      <c r="B155" s="16" t="s">
        <v>251</v>
      </c>
      <c r="C155" s="16" t="s">
        <v>252</v>
      </c>
      <c r="D155" s="17" t="s">
        <v>1334</v>
      </c>
      <c r="E155" s="17" t="s">
        <v>1335</v>
      </c>
      <c r="F155" s="17" t="s">
        <v>1283</v>
      </c>
      <c r="G155" s="16" t="s">
        <v>57</v>
      </c>
      <c r="H155" s="16" t="s">
        <v>1336</v>
      </c>
      <c r="I155" s="16" t="s">
        <v>1337</v>
      </c>
      <c r="J155" s="16" t="s">
        <v>1</v>
      </c>
      <c r="K155" s="16" t="s">
        <v>229</v>
      </c>
      <c r="L155" s="19" t="s">
        <v>496</v>
      </c>
      <c r="M155" s="19" t="s">
        <v>499</v>
      </c>
      <c r="N155" s="20">
        <v>50000</v>
      </c>
      <c r="O155" s="20">
        <v>4.75</v>
      </c>
      <c r="P155" s="19" t="s">
        <v>496</v>
      </c>
      <c r="Q155" s="19">
        <v>43544</v>
      </c>
      <c r="R155" s="19">
        <v>43819</v>
      </c>
      <c r="S155" s="17">
        <f t="shared" si="19"/>
        <v>92</v>
      </c>
      <c r="T155" s="17">
        <f t="shared" si="17"/>
        <v>366</v>
      </c>
      <c r="U155" s="17">
        <f t="shared" si="18"/>
        <v>2414.58</v>
      </c>
      <c r="V155" s="20">
        <f t="shared" si="20"/>
        <v>606.94</v>
      </c>
      <c r="W155" s="23" t="s">
        <v>1338</v>
      </c>
      <c r="X155" s="23" t="s">
        <v>1329</v>
      </c>
      <c r="Y155" s="25"/>
    </row>
    <row r="156" s="1" customFormat="1" spans="1:25">
      <c r="A156" s="15">
        <v>154</v>
      </c>
      <c r="B156" s="16" t="s">
        <v>251</v>
      </c>
      <c r="C156" s="16" t="s">
        <v>252</v>
      </c>
      <c r="D156" s="17" t="s">
        <v>1339</v>
      </c>
      <c r="E156" s="17" t="s">
        <v>1340</v>
      </c>
      <c r="F156" s="17" t="s">
        <v>1283</v>
      </c>
      <c r="G156" s="16" t="s">
        <v>60</v>
      </c>
      <c r="H156" s="16" t="s">
        <v>1341</v>
      </c>
      <c r="I156" s="16" t="s">
        <v>1342</v>
      </c>
      <c r="J156" s="16" t="s">
        <v>1</v>
      </c>
      <c r="K156" s="16" t="s">
        <v>229</v>
      </c>
      <c r="L156" s="19" t="s">
        <v>496</v>
      </c>
      <c r="M156" s="19" t="s">
        <v>499</v>
      </c>
      <c r="N156" s="20">
        <v>50000</v>
      </c>
      <c r="O156" s="20">
        <v>4.75</v>
      </c>
      <c r="P156" s="19" t="s">
        <v>496</v>
      </c>
      <c r="Q156" s="19">
        <v>43544</v>
      </c>
      <c r="R156" s="19">
        <v>43819</v>
      </c>
      <c r="S156" s="17">
        <f t="shared" si="19"/>
        <v>92</v>
      </c>
      <c r="T156" s="17">
        <f t="shared" si="17"/>
        <v>366</v>
      </c>
      <c r="U156" s="17">
        <f t="shared" si="18"/>
        <v>2414.58</v>
      </c>
      <c r="V156" s="20">
        <f t="shared" si="20"/>
        <v>606.94</v>
      </c>
      <c r="W156" s="23" t="s">
        <v>1343</v>
      </c>
      <c r="X156" s="23" t="s">
        <v>1344</v>
      </c>
      <c r="Y156" s="25"/>
    </row>
    <row r="157" s="1" customFormat="1" spans="1:25">
      <c r="A157" s="15">
        <v>155</v>
      </c>
      <c r="B157" s="16" t="s">
        <v>251</v>
      </c>
      <c r="C157" s="16" t="s">
        <v>252</v>
      </c>
      <c r="D157" s="17" t="s">
        <v>1345</v>
      </c>
      <c r="E157" s="17" t="s">
        <v>1346</v>
      </c>
      <c r="F157" s="17" t="s">
        <v>1283</v>
      </c>
      <c r="G157" s="16" t="s">
        <v>505</v>
      </c>
      <c r="H157" s="16" t="s">
        <v>1347</v>
      </c>
      <c r="I157" s="16" t="s">
        <v>1348</v>
      </c>
      <c r="J157" s="16" t="s">
        <v>1</v>
      </c>
      <c r="K157" s="16" t="s">
        <v>229</v>
      </c>
      <c r="L157" s="19" t="s">
        <v>496</v>
      </c>
      <c r="M157" s="19" t="s">
        <v>499</v>
      </c>
      <c r="N157" s="20">
        <v>50000</v>
      </c>
      <c r="O157" s="20">
        <v>4.75</v>
      </c>
      <c r="P157" s="19" t="s">
        <v>496</v>
      </c>
      <c r="Q157" s="19">
        <v>43544</v>
      </c>
      <c r="R157" s="19">
        <v>43819</v>
      </c>
      <c r="S157" s="17">
        <f t="shared" si="19"/>
        <v>92</v>
      </c>
      <c r="T157" s="17">
        <f t="shared" si="17"/>
        <v>366</v>
      </c>
      <c r="U157" s="17">
        <f t="shared" si="18"/>
        <v>2414.58</v>
      </c>
      <c r="V157" s="20">
        <f t="shared" si="20"/>
        <v>606.94</v>
      </c>
      <c r="W157" s="23" t="s">
        <v>1349</v>
      </c>
      <c r="X157" s="23" t="s">
        <v>1350</v>
      </c>
      <c r="Y157" s="25"/>
    </row>
    <row r="158" s="1" customFormat="1" spans="1:25">
      <c r="A158" s="15">
        <v>156</v>
      </c>
      <c r="B158" s="16" t="s">
        <v>251</v>
      </c>
      <c r="C158" s="16" t="s">
        <v>252</v>
      </c>
      <c r="D158" s="17" t="s">
        <v>1351</v>
      </c>
      <c r="E158" s="17" t="s">
        <v>1352</v>
      </c>
      <c r="F158" s="17" t="s">
        <v>1283</v>
      </c>
      <c r="G158" s="16" t="s">
        <v>50</v>
      </c>
      <c r="H158" s="16" t="s">
        <v>1353</v>
      </c>
      <c r="I158" s="16" t="s">
        <v>1354</v>
      </c>
      <c r="J158" s="16" t="s">
        <v>1</v>
      </c>
      <c r="K158" s="16" t="s">
        <v>229</v>
      </c>
      <c r="L158" s="19" t="s">
        <v>508</v>
      </c>
      <c r="M158" s="19" t="s">
        <v>497</v>
      </c>
      <c r="N158" s="20">
        <v>10000</v>
      </c>
      <c r="O158" s="20">
        <v>4.35</v>
      </c>
      <c r="P158" s="19" t="s">
        <v>508</v>
      </c>
      <c r="Q158" s="19">
        <v>43544</v>
      </c>
      <c r="R158" s="19" t="s">
        <v>497</v>
      </c>
      <c r="S158" s="17">
        <f t="shared" si="19"/>
        <v>91</v>
      </c>
      <c r="T158" s="17">
        <f t="shared" si="17"/>
        <v>363</v>
      </c>
      <c r="U158" s="17">
        <f t="shared" si="18"/>
        <v>438.63</v>
      </c>
      <c r="V158" s="20">
        <f t="shared" si="20"/>
        <v>109.96</v>
      </c>
      <c r="W158" s="23" t="s">
        <v>1355</v>
      </c>
      <c r="X158" s="23" t="s">
        <v>1356</v>
      </c>
      <c r="Y158" s="25"/>
    </row>
    <row r="159" s="1" customFormat="1" spans="1:25">
      <c r="A159" s="15">
        <v>157</v>
      </c>
      <c r="B159" s="16" t="s">
        <v>251</v>
      </c>
      <c r="C159" s="16" t="s">
        <v>252</v>
      </c>
      <c r="D159" s="17" t="s">
        <v>1357</v>
      </c>
      <c r="E159" s="17" t="s">
        <v>1358</v>
      </c>
      <c r="F159" s="17" t="s">
        <v>1283</v>
      </c>
      <c r="G159" s="16" t="s">
        <v>56</v>
      </c>
      <c r="H159" s="16" t="s">
        <v>1359</v>
      </c>
      <c r="I159" s="16" t="s">
        <v>1360</v>
      </c>
      <c r="J159" s="16" t="s">
        <v>1</v>
      </c>
      <c r="K159" s="16" t="s">
        <v>229</v>
      </c>
      <c r="L159" s="19" t="s">
        <v>407</v>
      </c>
      <c r="M159" s="19" t="s">
        <v>510</v>
      </c>
      <c r="N159" s="20">
        <v>50000</v>
      </c>
      <c r="O159" s="20">
        <v>4.35</v>
      </c>
      <c r="P159" s="19" t="s">
        <v>407</v>
      </c>
      <c r="Q159" s="19">
        <v>43544</v>
      </c>
      <c r="R159" s="19">
        <v>43819</v>
      </c>
      <c r="S159" s="17">
        <f t="shared" si="19"/>
        <v>85</v>
      </c>
      <c r="T159" s="17">
        <f t="shared" si="17"/>
        <v>359</v>
      </c>
      <c r="U159" s="17">
        <f t="shared" si="18"/>
        <v>2168.96</v>
      </c>
      <c r="V159" s="20">
        <f t="shared" si="20"/>
        <v>513.54</v>
      </c>
      <c r="W159" s="23" t="s">
        <v>1361</v>
      </c>
      <c r="X159" s="23" t="s">
        <v>1362</v>
      </c>
      <c r="Y159" s="25"/>
    </row>
    <row r="160" s="1" customFormat="1" spans="1:28">
      <c r="A160" s="15">
        <v>158</v>
      </c>
      <c r="B160" s="16" t="s">
        <v>251</v>
      </c>
      <c r="C160" s="16" t="s">
        <v>252</v>
      </c>
      <c r="D160" s="17" t="s">
        <v>1363</v>
      </c>
      <c r="E160" s="17" t="s">
        <v>1364</v>
      </c>
      <c r="F160" s="17" t="s">
        <v>1283</v>
      </c>
      <c r="G160" s="16" t="s">
        <v>54</v>
      </c>
      <c r="H160" s="16" t="s">
        <v>1365</v>
      </c>
      <c r="I160" s="16" t="s">
        <v>1366</v>
      </c>
      <c r="J160" s="16" t="s">
        <v>1</v>
      </c>
      <c r="K160" s="16" t="s">
        <v>229</v>
      </c>
      <c r="L160" s="19" t="s">
        <v>412</v>
      </c>
      <c r="M160" s="19">
        <v>43825</v>
      </c>
      <c r="N160" s="20">
        <v>40000</v>
      </c>
      <c r="O160" s="20">
        <v>4.35</v>
      </c>
      <c r="P160" s="19" t="s">
        <v>412</v>
      </c>
      <c r="Q160" s="19">
        <v>43544</v>
      </c>
      <c r="R160" s="19">
        <v>43819</v>
      </c>
      <c r="S160" s="17">
        <f t="shared" si="19"/>
        <v>84</v>
      </c>
      <c r="T160" s="17">
        <f t="shared" si="17"/>
        <v>358</v>
      </c>
      <c r="U160" s="17">
        <f t="shared" si="18"/>
        <v>1730.33</v>
      </c>
      <c r="V160" s="20">
        <f t="shared" si="20"/>
        <v>406</v>
      </c>
      <c r="W160" s="24" t="s">
        <v>1367</v>
      </c>
      <c r="X160" s="24" t="s">
        <v>1368</v>
      </c>
      <c r="Y160" s="25"/>
      <c r="Z160" s="30"/>
      <c r="AA160" s="27"/>
      <c r="AB160" s="28"/>
    </row>
    <row r="161" s="1" customFormat="1" spans="1:25">
      <c r="A161" s="15">
        <v>159</v>
      </c>
      <c r="B161" s="16" t="s">
        <v>251</v>
      </c>
      <c r="C161" s="16" t="s">
        <v>252</v>
      </c>
      <c r="D161" s="17" t="s">
        <v>1318</v>
      </c>
      <c r="E161" s="17" t="s">
        <v>1319</v>
      </c>
      <c r="F161" s="17" t="s">
        <v>1283</v>
      </c>
      <c r="G161" s="16" t="s">
        <v>46</v>
      </c>
      <c r="H161" s="16" t="s">
        <v>1369</v>
      </c>
      <c r="I161" s="16" t="s">
        <v>1370</v>
      </c>
      <c r="J161" s="16" t="s">
        <v>1</v>
      </c>
      <c r="K161" s="16" t="s">
        <v>229</v>
      </c>
      <c r="L161" s="19" t="s">
        <v>412</v>
      </c>
      <c r="M161" s="19">
        <v>44191</v>
      </c>
      <c r="N161" s="20">
        <v>50000</v>
      </c>
      <c r="O161" s="20">
        <v>4.75</v>
      </c>
      <c r="P161" s="19" t="s">
        <v>412</v>
      </c>
      <c r="Q161" s="19">
        <v>43544</v>
      </c>
      <c r="R161" s="19">
        <v>43819</v>
      </c>
      <c r="S161" s="17">
        <f t="shared" si="19"/>
        <v>84</v>
      </c>
      <c r="T161" s="17">
        <f t="shared" si="17"/>
        <v>358</v>
      </c>
      <c r="U161" s="17">
        <f t="shared" si="18"/>
        <v>2361.81</v>
      </c>
      <c r="V161" s="20">
        <f t="shared" si="20"/>
        <v>554.17</v>
      </c>
      <c r="W161" s="23" t="s">
        <v>1371</v>
      </c>
      <c r="X161" s="23" t="s">
        <v>1372</v>
      </c>
      <c r="Y161" s="25"/>
    </row>
    <row r="162" s="1" customFormat="1" spans="1:28">
      <c r="A162" s="15">
        <v>160</v>
      </c>
      <c r="B162" s="16" t="s">
        <v>251</v>
      </c>
      <c r="C162" s="16" t="s">
        <v>252</v>
      </c>
      <c r="D162" s="17" t="s">
        <v>1339</v>
      </c>
      <c r="E162" s="17" t="s">
        <v>1340</v>
      </c>
      <c r="F162" s="17" t="s">
        <v>1283</v>
      </c>
      <c r="G162" s="16" t="s">
        <v>60</v>
      </c>
      <c r="H162" s="16" t="s">
        <v>1373</v>
      </c>
      <c r="I162" s="16" t="s">
        <v>1374</v>
      </c>
      <c r="J162" s="16" t="s">
        <v>1</v>
      </c>
      <c r="K162" s="16" t="s">
        <v>229</v>
      </c>
      <c r="L162" s="19" t="s">
        <v>514</v>
      </c>
      <c r="M162" s="19">
        <v>43975</v>
      </c>
      <c r="N162" s="20">
        <v>50000</v>
      </c>
      <c r="O162" s="20">
        <v>4.75</v>
      </c>
      <c r="P162" s="19">
        <v>43455</v>
      </c>
      <c r="Q162" s="19">
        <v>43544</v>
      </c>
      <c r="R162" s="19">
        <v>43819</v>
      </c>
      <c r="S162" s="17">
        <f t="shared" si="19"/>
        <v>90</v>
      </c>
      <c r="T162" s="17">
        <f t="shared" si="17"/>
        <v>364</v>
      </c>
      <c r="U162" s="17">
        <f t="shared" si="18"/>
        <v>2401.39</v>
      </c>
      <c r="V162" s="20">
        <f t="shared" si="20"/>
        <v>593.75</v>
      </c>
      <c r="W162" s="24" t="s">
        <v>1375</v>
      </c>
      <c r="X162" s="24" t="s">
        <v>1376</v>
      </c>
      <c r="Y162" s="25"/>
      <c r="Z162" s="27"/>
      <c r="AA162" s="27"/>
      <c r="AB162" s="28"/>
    </row>
    <row r="163" s="1" customFormat="1" spans="1:25">
      <c r="A163" s="15">
        <v>161</v>
      </c>
      <c r="B163" s="16" t="s">
        <v>251</v>
      </c>
      <c r="C163" s="16" t="s">
        <v>252</v>
      </c>
      <c r="D163" s="17" t="s">
        <v>1281</v>
      </c>
      <c r="E163" s="17" t="s">
        <v>1282</v>
      </c>
      <c r="F163" s="17" t="s">
        <v>1283</v>
      </c>
      <c r="G163" s="16" t="s">
        <v>59</v>
      </c>
      <c r="H163" s="16" t="s">
        <v>1377</v>
      </c>
      <c r="I163" s="16" t="s">
        <v>1378</v>
      </c>
      <c r="J163" s="16" t="s">
        <v>2</v>
      </c>
      <c r="K163" s="16" t="s">
        <v>229</v>
      </c>
      <c r="L163" s="19" t="s">
        <v>516</v>
      </c>
      <c r="M163" s="19">
        <v>43992</v>
      </c>
      <c r="N163" s="20">
        <v>50000</v>
      </c>
      <c r="O163" s="20">
        <v>4.75</v>
      </c>
      <c r="P163" s="19">
        <v>43455</v>
      </c>
      <c r="Q163" s="19">
        <v>43544</v>
      </c>
      <c r="R163" s="19">
        <v>43819</v>
      </c>
      <c r="S163" s="17">
        <f t="shared" si="19"/>
        <v>90</v>
      </c>
      <c r="T163" s="17">
        <f t="shared" si="17"/>
        <v>364</v>
      </c>
      <c r="U163" s="17">
        <f t="shared" si="18"/>
        <v>2401.39</v>
      </c>
      <c r="V163" s="20">
        <f t="shared" si="20"/>
        <v>593.75</v>
      </c>
      <c r="W163" s="23" t="s">
        <v>1379</v>
      </c>
      <c r="X163" s="23" t="s">
        <v>1380</v>
      </c>
      <c r="Y163" s="25"/>
    </row>
    <row r="164" s="1" customFormat="1" spans="1:25">
      <c r="A164" s="15">
        <v>162</v>
      </c>
      <c r="B164" s="16" t="s">
        <v>251</v>
      </c>
      <c r="C164" s="16" t="s">
        <v>252</v>
      </c>
      <c r="D164" s="17" t="s">
        <v>1381</v>
      </c>
      <c r="E164" s="17" t="s">
        <v>1382</v>
      </c>
      <c r="F164" s="17" t="s">
        <v>1383</v>
      </c>
      <c r="G164" s="16" t="s">
        <v>125</v>
      </c>
      <c r="H164" s="16" t="s">
        <v>1384</v>
      </c>
      <c r="I164" s="16" t="s">
        <v>1385</v>
      </c>
      <c r="J164" s="16" t="s">
        <v>1</v>
      </c>
      <c r="K164" s="16" t="s">
        <v>229</v>
      </c>
      <c r="L164" s="19">
        <v>43452</v>
      </c>
      <c r="M164" s="19">
        <v>44174</v>
      </c>
      <c r="N164" s="20">
        <v>50000</v>
      </c>
      <c r="O164" s="20">
        <v>4.75</v>
      </c>
      <c r="P164" s="19">
        <v>43452</v>
      </c>
      <c r="Q164" s="19">
        <v>43544</v>
      </c>
      <c r="R164" s="19">
        <v>43819</v>
      </c>
      <c r="S164" s="17">
        <f t="shared" si="19"/>
        <v>93</v>
      </c>
      <c r="T164" s="17">
        <f t="shared" ref="T164:T169" si="21">R164-P164</f>
        <v>367</v>
      </c>
      <c r="U164" s="17">
        <f t="shared" ref="U164:U175" si="22">ROUND(O164/36000*N164*T164,2)</f>
        <v>2421.18</v>
      </c>
      <c r="V164" s="20">
        <f t="shared" si="20"/>
        <v>613.54</v>
      </c>
      <c r="W164" s="24" t="s">
        <v>1386</v>
      </c>
      <c r="X164" s="24" t="s">
        <v>1387</v>
      </c>
      <c r="Y164" s="25"/>
    </row>
    <row r="165" s="1" customFormat="1" spans="1:33">
      <c r="A165" s="15">
        <v>163</v>
      </c>
      <c r="B165" s="16" t="s">
        <v>251</v>
      </c>
      <c r="C165" s="16" t="s">
        <v>252</v>
      </c>
      <c r="D165" s="17" t="s">
        <v>1388</v>
      </c>
      <c r="E165" s="17" t="s">
        <v>1389</v>
      </c>
      <c r="F165" s="17" t="s">
        <v>1383</v>
      </c>
      <c r="G165" s="16" t="s">
        <v>518</v>
      </c>
      <c r="H165" s="16" t="s">
        <v>1390</v>
      </c>
      <c r="I165" s="16" t="s">
        <v>1391</v>
      </c>
      <c r="J165" s="16" t="s">
        <v>1</v>
      </c>
      <c r="K165" s="16" t="s">
        <v>229</v>
      </c>
      <c r="L165" s="19">
        <v>43452</v>
      </c>
      <c r="M165" s="19">
        <v>44177</v>
      </c>
      <c r="N165" s="20">
        <v>50000</v>
      </c>
      <c r="O165" s="20">
        <v>4.75</v>
      </c>
      <c r="P165" s="19">
        <v>43452</v>
      </c>
      <c r="Q165" s="19">
        <v>43544</v>
      </c>
      <c r="R165" s="19">
        <v>43819</v>
      </c>
      <c r="S165" s="17">
        <f t="shared" si="19"/>
        <v>93</v>
      </c>
      <c r="T165" s="17">
        <f t="shared" si="21"/>
        <v>367</v>
      </c>
      <c r="U165" s="17">
        <f t="shared" si="22"/>
        <v>2421.18</v>
      </c>
      <c r="V165" s="20">
        <f t="shared" si="20"/>
        <v>613.54</v>
      </c>
      <c r="W165" s="23" t="s">
        <v>1392</v>
      </c>
      <c r="X165" s="23" t="s">
        <v>1393</v>
      </c>
      <c r="Y165" s="25"/>
      <c r="AF165" s="2"/>
      <c r="AG165" s="2"/>
    </row>
    <row r="166" s="1" customFormat="1" spans="1:25">
      <c r="A166" s="15">
        <v>164</v>
      </c>
      <c r="B166" s="16" t="s">
        <v>251</v>
      </c>
      <c r="C166" s="16" t="s">
        <v>252</v>
      </c>
      <c r="D166" s="17" t="s">
        <v>1394</v>
      </c>
      <c r="E166" s="17" t="s">
        <v>1395</v>
      </c>
      <c r="F166" s="17" t="s">
        <v>1383</v>
      </c>
      <c r="G166" s="16" t="s">
        <v>123</v>
      </c>
      <c r="H166" s="16" t="s">
        <v>1396</v>
      </c>
      <c r="I166" s="16" t="s">
        <v>1397</v>
      </c>
      <c r="J166" s="16" t="s">
        <v>2</v>
      </c>
      <c r="K166" s="16" t="s">
        <v>229</v>
      </c>
      <c r="L166" s="19">
        <v>43455</v>
      </c>
      <c r="M166" s="19">
        <v>44174</v>
      </c>
      <c r="N166" s="20">
        <v>50000</v>
      </c>
      <c r="O166" s="20">
        <v>4.75</v>
      </c>
      <c r="P166" s="19">
        <v>43455</v>
      </c>
      <c r="Q166" s="19">
        <v>43544</v>
      </c>
      <c r="R166" s="19">
        <v>43819</v>
      </c>
      <c r="S166" s="17">
        <f t="shared" si="19"/>
        <v>90</v>
      </c>
      <c r="T166" s="17">
        <f t="shared" si="21"/>
        <v>364</v>
      </c>
      <c r="U166" s="17">
        <f t="shared" si="22"/>
        <v>2401.39</v>
      </c>
      <c r="V166" s="20">
        <f t="shared" si="20"/>
        <v>593.75</v>
      </c>
      <c r="W166" s="23" t="s">
        <v>1398</v>
      </c>
      <c r="X166" s="23" t="s">
        <v>1399</v>
      </c>
      <c r="Y166" s="25"/>
    </row>
    <row r="167" s="1" customFormat="1" spans="1:25">
      <c r="A167" s="15">
        <v>165</v>
      </c>
      <c r="B167" s="16" t="s">
        <v>251</v>
      </c>
      <c r="C167" s="16" t="s">
        <v>252</v>
      </c>
      <c r="D167" s="17" t="s">
        <v>1400</v>
      </c>
      <c r="E167" s="17" t="s">
        <v>1401</v>
      </c>
      <c r="F167" s="17" t="s">
        <v>1383</v>
      </c>
      <c r="G167" s="16" t="s">
        <v>126</v>
      </c>
      <c r="H167" s="16" t="s">
        <v>1402</v>
      </c>
      <c r="I167" s="16" t="s">
        <v>1403</v>
      </c>
      <c r="J167" s="16" t="s">
        <v>1</v>
      </c>
      <c r="K167" s="16" t="s">
        <v>229</v>
      </c>
      <c r="L167" s="19">
        <v>43455</v>
      </c>
      <c r="M167" s="19">
        <v>44174</v>
      </c>
      <c r="N167" s="20">
        <v>50000</v>
      </c>
      <c r="O167" s="20">
        <v>4.75</v>
      </c>
      <c r="P167" s="19">
        <v>43455</v>
      </c>
      <c r="Q167" s="19">
        <v>43544</v>
      </c>
      <c r="R167" s="19">
        <v>43819</v>
      </c>
      <c r="S167" s="17">
        <f t="shared" si="19"/>
        <v>90</v>
      </c>
      <c r="T167" s="17">
        <f t="shared" si="21"/>
        <v>364</v>
      </c>
      <c r="U167" s="17">
        <f t="shared" si="22"/>
        <v>2401.39</v>
      </c>
      <c r="V167" s="20">
        <f t="shared" si="20"/>
        <v>593.75</v>
      </c>
      <c r="W167" s="23" t="s">
        <v>1404</v>
      </c>
      <c r="X167" s="23" t="s">
        <v>1405</v>
      </c>
      <c r="Y167" s="25"/>
    </row>
    <row r="168" s="1" customFormat="1" spans="1:25">
      <c r="A168" s="15">
        <v>166</v>
      </c>
      <c r="B168" s="16" t="s">
        <v>251</v>
      </c>
      <c r="C168" s="16" t="s">
        <v>252</v>
      </c>
      <c r="D168" s="17" t="s">
        <v>1388</v>
      </c>
      <c r="E168" s="17" t="s">
        <v>1389</v>
      </c>
      <c r="F168" s="17" t="s">
        <v>1383</v>
      </c>
      <c r="G168" s="16" t="s">
        <v>518</v>
      </c>
      <c r="H168" s="16" t="s">
        <v>1406</v>
      </c>
      <c r="I168" s="16" t="s">
        <v>1407</v>
      </c>
      <c r="J168" s="16" t="s">
        <v>1</v>
      </c>
      <c r="K168" s="16" t="s">
        <v>229</v>
      </c>
      <c r="L168" s="19">
        <v>43458</v>
      </c>
      <c r="M168" s="19">
        <v>44183</v>
      </c>
      <c r="N168" s="20">
        <v>50000</v>
      </c>
      <c r="O168" s="20">
        <v>4.75</v>
      </c>
      <c r="P168" s="19">
        <v>43458</v>
      </c>
      <c r="Q168" s="19">
        <v>43544</v>
      </c>
      <c r="R168" s="19">
        <v>43819</v>
      </c>
      <c r="S168" s="17">
        <f t="shared" si="19"/>
        <v>87</v>
      </c>
      <c r="T168" s="17">
        <f t="shared" si="21"/>
        <v>361</v>
      </c>
      <c r="U168" s="17">
        <f t="shared" si="22"/>
        <v>2381.6</v>
      </c>
      <c r="V168" s="20">
        <f t="shared" si="20"/>
        <v>573.96</v>
      </c>
      <c r="W168" s="24" t="s">
        <v>1408</v>
      </c>
      <c r="X168" s="24" t="s">
        <v>1409</v>
      </c>
      <c r="Y168" s="25"/>
    </row>
    <row r="169" s="1" customFormat="1" spans="1:25">
      <c r="A169" s="15">
        <v>167</v>
      </c>
      <c r="B169" s="16" t="s">
        <v>251</v>
      </c>
      <c r="C169" s="16" t="s">
        <v>252</v>
      </c>
      <c r="D169" s="17" t="s">
        <v>1388</v>
      </c>
      <c r="E169" s="17" t="s">
        <v>1389</v>
      </c>
      <c r="F169" s="17" t="s">
        <v>1383</v>
      </c>
      <c r="G169" s="16" t="s">
        <v>518</v>
      </c>
      <c r="H169" s="16" t="s">
        <v>1410</v>
      </c>
      <c r="I169" s="16" t="s">
        <v>1411</v>
      </c>
      <c r="J169" s="16" t="s">
        <v>1</v>
      </c>
      <c r="K169" s="16" t="s">
        <v>229</v>
      </c>
      <c r="L169" s="19">
        <v>43459</v>
      </c>
      <c r="M169" s="19">
        <v>44183</v>
      </c>
      <c r="N169" s="20">
        <v>50000</v>
      </c>
      <c r="O169" s="20">
        <v>4.75</v>
      </c>
      <c r="P169" s="19">
        <v>43459</v>
      </c>
      <c r="Q169" s="19">
        <v>43544</v>
      </c>
      <c r="R169" s="19">
        <v>43819</v>
      </c>
      <c r="S169" s="17">
        <f t="shared" si="19"/>
        <v>86</v>
      </c>
      <c r="T169" s="17">
        <f t="shared" si="21"/>
        <v>360</v>
      </c>
      <c r="U169" s="17">
        <f t="shared" si="22"/>
        <v>2375</v>
      </c>
      <c r="V169" s="20">
        <f t="shared" si="20"/>
        <v>567.36</v>
      </c>
      <c r="W169" s="23" t="s">
        <v>1412</v>
      </c>
      <c r="X169" s="23" t="s">
        <v>1413</v>
      </c>
      <c r="Y169" s="25"/>
    </row>
    <row r="170" s="1" customFormat="1" spans="1:25">
      <c r="A170" s="15">
        <v>2</v>
      </c>
      <c r="B170" s="16" t="s">
        <v>251</v>
      </c>
      <c r="C170" s="16" t="s">
        <v>252</v>
      </c>
      <c r="D170" s="17" t="s">
        <v>1414</v>
      </c>
      <c r="E170" s="17" t="s">
        <v>1415</v>
      </c>
      <c r="F170" s="17" t="s">
        <v>253</v>
      </c>
      <c r="G170" s="16" t="s">
        <v>254</v>
      </c>
      <c r="H170" s="16" t="s">
        <v>1416</v>
      </c>
      <c r="I170" s="16" t="s">
        <v>1417</v>
      </c>
      <c r="J170" s="16" t="s">
        <v>1</v>
      </c>
      <c r="K170" s="16" t="s">
        <v>229</v>
      </c>
      <c r="L170" s="19" t="s">
        <v>256</v>
      </c>
      <c r="M170" s="19" t="s">
        <v>257</v>
      </c>
      <c r="N170" s="20">
        <v>50000</v>
      </c>
      <c r="O170" s="20">
        <v>4.75</v>
      </c>
      <c r="P170" s="19" t="s">
        <v>256</v>
      </c>
      <c r="Q170" s="19">
        <v>43544</v>
      </c>
      <c r="R170" s="19">
        <v>43819</v>
      </c>
      <c r="S170" s="17">
        <f t="shared" si="19"/>
        <v>107</v>
      </c>
      <c r="T170" s="17">
        <f t="shared" ref="T170:T175" si="23">R170-P170</f>
        <v>381</v>
      </c>
      <c r="U170" s="17">
        <f t="shared" si="22"/>
        <v>2513.54</v>
      </c>
      <c r="V170" s="20">
        <f t="shared" si="20"/>
        <v>705.9</v>
      </c>
      <c r="W170" s="23" t="s">
        <v>1418</v>
      </c>
      <c r="X170" s="23" t="s">
        <v>1419</v>
      </c>
      <c r="Y170" s="16"/>
    </row>
    <row r="171" s="1" customFormat="1" spans="1:25">
      <c r="A171" s="44">
        <v>3</v>
      </c>
      <c r="B171" s="16" t="s">
        <v>251</v>
      </c>
      <c r="C171" s="16" t="s">
        <v>252</v>
      </c>
      <c r="D171" s="17" t="s">
        <v>1420</v>
      </c>
      <c r="E171" s="17" t="s">
        <v>1421</v>
      </c>
      <c r="F171" s="17" t="s">
        <v>253</v>
      </c>
      <c r="G171" s="16" t="s">
        <v>103</v>
      </c>
      <c r="H171" s="16" t="s">
        <v>1422</v>
      </c>
      <c r="I171" s="16" t="s">
        <v>1423</v>
      </c>
      <c r="J171" s="16" t="s">
        <v>1</v>
      </c>
      <c r="K171" s="16" t="s">
        <v>229</v>
      </c>
      <c r="L171" s="19" t="s">
        <v>259</v>
      </c>
      <c r="M171" s="19" t="s">
        <v>260</v>
      </c>
      <c r="N171" s="20">
        <v>50000</v>
      </c>
      <c r="O171" s="20">
        <v>4.75</v>
      </c>
      <c r="P171" s="19" t="s">
        <v>259</v>
      </c>
      <c r="Q171" s="19">
        <v>43544</v>
      </c>
      <c r="R171" s="19">
        <v>43819</v>
      </c>
      <c r="S171" s="17">
        <f t="shared" si="19"/>
        <v>101</v>
      </c>
      <c r="T171" s="17">
        <f t="shared" si="23"/>
        <v>375</v>
      </c>
      <c r="U171" s="17">
        <f t="shared" si="22"/>
        <v>2473.96</v>
      </c>
      <c r="V171" s="20">
        <f t="shared" si="20"/>
        <v>666.32</v>
      </c>
      <c r="W171" s="23" t="s">
        <v>1424</v>
      </c>
      <c r="X171" s="23" t="s">
        <v>1425</v>
      </c>
      <c r="Y171" s="16"/>
    </row>
    <row r="172" s="1" customFormat="1" spans="1:25">
      <c r="A172" s="15">
        <v>4</v>
      </c>
      <c r="B172" s="16" t="s">
        <v>251</v>
      </c>
      <c r="C172" s="16" t="s">
        <v>252</v>
      </c>
      <c r="D172" s="17" t="s">
        <v>1426</v>
      </c>
      <c r="E172" s="17" t="s">
        <v>1427</v>
      </c>
      <c r="F172" s="17" t="s">
        <v>253</v>
      </c>
      <c r="G172" s="16" t="s">
        <v>106</v>
      </c>
      <c r="H172" s="16" t="s">
        <v>1428</v>
      </c>
      <c r="I172" s="16" t="s">
        <v>1429</v>
      </c>
      <c r="J172" s="16" t="s">
        <v>1</v>
      </c>
      <c r="K172" s="16" t="s">
        <v>229</v>
      </c>
      <c r="L172" s="19" t="s">
        <v>262</v>
      </c>
      <c r="M172" s="19" t="s">
        <v>263</v>
      </c>
      <c r="N172" s="20">
        <v>50000</v>
      </c>
      <c r="O172" s="20">
        <v>4.75</v>
      </c>
      <c r="P172" s="19" t="s">
        <v>262</v>
      </c>
      <c r="Q172" s="19">
        <v>43544</v>
      </c>
      <c r="R172" s="19">
        <v>43819</v>
      </c>
      <c r="S172" s="17">
        <f t="shared" si="19"/>
        <v>97</v>
      </c>
      <c r="T172" s="17">
        <f t="shared" si="23"/>
        <v>371</v>
      </c>
      <c r="U172" s="17">
        <f t="shared" si="22"/>
        <v>2447.57</v>
      </c>
      <c r="V172" s="20">
        <f t="shared" si="20"/>
        <v>639.93</v>
      </c>
      <c r="W172" s="23" t="s">
        <v>1430</v>
      </c>
      <c r="X172" s="23" t="s">
        <v>1431</v>
      </c>
      <c r="Y172" s="16"/>
    </row>
    <row r="173" s="1" customFormat="1" spans="1:25">
      <c r="A173" s="44">
        <v>5</v>
      </c>
      <c r="B173" s="16" t="s">
        <v>251</v>
      </c>
      <c r="C173" s="16" t="s">
        <v>252</v>
      </c>
      <c r="D173" s="17" t="s">
        <v>1432</v>
      </c>
      <c r="E173" s="17" t="s">
        <v>1433</v>
      </c>
      <c r="F173" s="17" t="s">
        <v>253</v>
      </c>
      <c r="G173" s="16" t="s">
        <v>108</v>
      </c>
      <c r="H173" s="16" t="s">
        <v>1434</v>
      </c>
      <c r="I173" s="16" t="s">
        <v>1435</v>
      </c>
      <c r="J173" s="16" t="s">
        <v>1</v>
      </c>
      <c r="K173" s="16" t="s">
        <v>229</v>
      </c>
      <c r="L173" s="19" t="s">
        <v>265</v>
      </c>
      <c r="M173" s="19" t="s">
        <v>266</v>
      </c>
      <c r="N173" s="20">
        <v>50000</v>
      </c>
      <c r="O173" s="20">
        <v>4.75</v>
      </c>
      <c r="P173" s="19">
        <v>43455</v>
      </c>
      <c r="Q173" s="19">
        <v>43544</v>
      </c>
      <c r="R173" s="19">
        <v>43819</v>
      </c>
      <c r="S173" s="17">
        <f t="shared" si="19"/>
        <v>90</v>
      </c>
      <c r="T173" s="17">
        <f t="shared" si="23"/>
        <v>364</v>
      </c>
      <c r="U173" s="17">
        <f t="shared" si="22"/>
        <v>2401.39</v>
      </c>
      <c r="V173" s="20">
        <f t="shared" si="20"/>
        <v>593.75</v>
      </c>
      <c r="W173" s="23" t="s">
        <v>1436</v>
      </c>
      <c r="X173" s="23" t="s">
        <v>1437</v>
      </c>
      <c r="Y173" s="16"/>
    </row>
    <row r="174" s="1" customFormat="1" spans="1:25">
      <c r="A174" s="15">
        <v>6</v>
      </c>
      <c r="B174" s="16" t="s">
        <v>251</v>
      </c>
      <c r="C174" s="16" t="s">
        <v>252</v>
      </c>
      <c r="D174" s="17" t="s">
        <v>1438</v>
      </c>
      <c r="E174" s="17" t="s">
        <v>1439</v>
      </c>
      <c r="F174" s="17" t="s">
        <v>253</v>
      </c>
      <c r="G174" s="16" t="s">
        <v>267</v>
      </c>
      <c r="H174" s="16" t="s">
        <v>1440</v>
      </c>
      <c r="I174" s="16" t="s">
        <v>1441</v>
      </c>
      <c r="J174" s="16" t="s">
        <v>1</v>
      </c>
      <c r="K174" s="16" t="s">
        <v>229</v>
      </c>
      <c r="L174" s="19" t="s">
        <v>269</v>
      </c>
      <c r="M174" s="19">
        <v>43725</v>
      </c>
      <c r="N174" s="20">
        <v>50000</v>
      </c>
      <c r="O174" s="20">
        <v>4.35</v>
      </c>
      <c r="P174" s="19">
        <v>43455</v>
      </c>
      <c r="Q174" s="19">
        <v>43544</v>
      </c>
      <c r="R174" s="19">
        <v>43725</v>
      </c>
      <c r="S174" s="17">
        <f t="shared" si="19"/>
        <v>90</v>
      </c>
      <c r="T174" s="17">
        <f t="shared" si="23"/>
        <v>270</v>
      </c>
      <c r="U174" s="17">
        <f t="shared" si="22"/>
        <v>1631.25</v>
      </c>
      <c r="V174" s="20">
        <f t="shared" si="20"/>
        <v>543.75</v>
      </c>
      <c r="W174" s="23" t="s">
        <v>1442</v>
      </c>
      <c r="X174" s="23" t="s">
        <v>1443</v>
      </c>
      <c r="Y174" s="16"/>
    </row>
    <row r="175" customFormat="1" spans="1:25">
      <c r="A175" s="15">
        <v>2</v>
      </c>
      <c r="B175" s="16" t="s">
        <v>251</v>
      </c>
      <c r="C175" s="16" t="s">
        <v>252</v>
      </c>
      <c r="D175" s="17" t="s">
        <v>1014</v>
      </c>
      <c r="E175" s="17" t="s">
        <v>1015</v>
      </c>
      <c r="F175" s="45" t="s">
        <v>1016</v>
      </c>
      <c r="G175" s="16" t="s">
        <v>141</v>
      </c>
      <c r="H175" s="46" t="s">
        <v>1444</v>
      </c>
      <c r="I175" s="15" t="s">
        <v>1445</v>
      </c>
      <c r="J175" s="16" t="s">
        <v>1</v>
      </c>
      <c r="K175" s="16" t="s">
        <v>229</v>
      </c>
      <c r="L175" s="52" t="s">
        <v>1446</v>
      </c>
      <c r="M175" s="52" t="s">
        <v>1447</v>
      </c>
      <c r="N175" s="20">
        <v>30000</v>
      </c>
      <c r="O175" s="20">
        <v>4.75</v>
      </c>
      <c r="P175" s="19">
        <v>43455</v>
      </c>
      <c r="Q175" s="19">
        <v>43517</v>
      </c>
      <c r="R175" s="52" t="s">
        <v>1447</v>
      </c>
      <c r="S175" s="17">
        <f>Q175-P175</f>
        <v>62</v>
      </c>
      <c r="T175" s="17">
        <f t="shared" si="23"/>
        <v>62</v>
      </c>
      <c r="U175" s="17">
        <f t="shared" si="22"/>
        <v>245.42</v>
      </c>
      <c r="V175" s="20">
        <f t="shared" si="20"/>
        <v>245.42</v>
      </c>
      <c r="W175" s="23" t="s">
        <v>1448</v>
      </c>
      <c r="X175" s="23" t="s">
        <v>1449</v>
      </c>
      <c r="Y175" s="16"/>
    </row>
    <row r="176" s="4" customFormat="1" spans="1:24">
      <c r="A176" s="47"/>
      <c r="B176" s="48" t="s">
        <v>251</v>
      </c>
      <c r="C176" s="48" t="s">
        <v>252</v>
      </c>
      <c r="D176" s="49" t="s">
        <v>1283</v>
      </c>
      <c r="E176" s="49" t="s">
        <v>49</v>
      </c>
      <c r="F176" s="48" t="s">
        <v>1450</v>
      </c>
      <c r="G176" s="48" t="s">
        <v>1451</v>
      </c>
      <c r="H176" s="48" t="s">
        <v>1</v>
      </c>
      <c r="I176" s="48" t="s">
        <v>229</v>
      </c>
      <c r="J176" s="53" t="s">
        <v>276</v>
      </c>
      <c r="K176" s="53" t="s">
        <v>277</v>
      </c>
      <c r="L176" s="49">
        <f t="shared" ref="L176:L182" si="24">K176-J176</f>
        <v>621</v>
      </c>
      <c r="M176" s="54">
        <v>50000</v>
      </c>
      <c r="N176" s="54">
        <v>4.75</v>
      </c>
      <c r="O176" s="53" t="s">
        <v>276</v>
      </c>
      <c r="P176" s="53" t="s">
        <v>277</v>
      </c>
      <c r="Q176" s="49">
        <f t="shared" ref="Q176:Q177" si="25">P176-O176</f>
        <v>621</v>
      </c>
      <c r="R176" s="54">
        <f>ROUND(N176/36000*M176*Q176,2)</f>
        <v>4096.88</v>
      </c>
      <c r="S176" s="56" t="s">
        <v>1452</v>
      </c>
      <c r="T176" s="57"/>
      <c r="U176" s="58"/>
      <c r="V176" s="58"/>
      <c r="W176" s="56" t="s">
        <v>1453</v>
      </c>
      <c r="X176" s="59"/>
    </row>
    <row r="177" s="4" customFormat="1" spans="1:24">
      <c r="A177" s="47"/>
      <c r="B177" s="48" t="s">
        <v>251</v>
      </c>
      <c r="C177" s="48" t="s">
        <v>252</v>
      </c>
      <c r="D177" s="49" t="s">
        <v>725</v>
      </c>
      <c r="E177" s="49" t="s">
        <v>213</v>
      </c>
      <c r="F177" s="48" t="s">
        <v>1454</v>
      </c>
      <c r="G177" s="48" t="s">
        <v>1455</v>
      </c>
      <c r="H177" s="48" t="s">
        <v>2</v>
      </c>
      <c r="I177" s="48" t="s">
        <v>229</v>
      </c>
      <c r="J177" s="53" t="s">
        <v>279</v>
      </c>
      <c r="K177" s="53" t="s">
        <v>280</v>
      </c>
      <c r="L177" s="49">
        <f t="shared" si="24"/>
        <v>1094</v>
      </c>
      <c r="M177" s="54">
        <v>50000</v>
      </c>
      <c r="N177" s="54">
        <v>4.75</v>
      </c>
      <c r="O177" s="53">
        <v>43455</v>
      </c>
      <c r="P177" s="53">
        <v>43588</v>
      </c>
      <c r="Q177" s="49">
        <f t="shared" si="25"/>
        <v>133</v>
      </c>
      <c r="R177" s="54">
        <f t="shared" ref="R177:R182" si="26">ROUND(N177/36000*M177*Q177,2)</f>
        <v>877.43</v>
      </c>
      <c r="S177" s="56" t="s">
        <v>1456</v>
      </c>
      <c r="T177" s="57"/>
      <c r="U177" s="58"/>
      <c r="V177" s="58"/>
      <c r="W177" s="56" t="s">
        <v>1457</v>
      </c>
      <c r="X177" s="59"/>
    </row>
    <row r="178" s="4" customFormat="1" spans="1:24">
      <c r="A178" s="47"/>
      <c r="B178" s="48" t="s">
        <v>251</v>
      </c>
      <c r="C178" s="48" t="s">
        <v>252</v>
      </c>
      <c r="D178" s="49" t="s">
        <v>946</v>
      </c>
      <c r="E178" s="49" t="s">
        <v>145</v>
      </c>
      <c r="F178" s="48" t="s">
        <v>1458</v>
      </c>
      <c r="G178" s="48" t="s">
        <v>1459</v>
      </c>
      <c r="H178" s="48" t="s">
        <v>2</v>
      </c>
      <c r="I178" s="48" t="s">
        <v>229</v>
      </c>
      <c r="J178" s="53">
        <v>43497</v>
      </c>
      <c r="K178" s="53">
        <v>44104</v>
      </c>
      <c r="L178" s="49">
        <f t="shared" si="24"/>
        <v>607</v>
      </c>
      <c r="M178" s="54">
        <v>30000</v>
      </c>
      <c r="N178" s="54">
        <v>4.75</v>
      </c>
      <c r="O178" s="53">
        <v>43497</v>
      </c>
      <c r="P178" s="19">
        <v>43636</v>
      </c>
      <c r="Q178" s="17">
        <f t="shared" ref="Q178:Q182" si="27">P178-O178+1</f>
        <v>140</v>
      </c>
      <c r="R178" s="54">
        <f t="shared" si="26"/>
        <v>554.17</v>
      </c>
      <c r="S178" s="56" t="s">
        <v>1460</v>
      </c>
      <c r="T178" s="57"/>
      <c r="U178" s="58"/>
      <c r="V178" s="58"/>
      <c r="W178" s="56" t="s">
        <v>1461</v>
      </c>
      <c r="X178" s="59"/>
    </row>
    <row r="179" s="4" customFormat="1" spans="1:24">
      <c r="A179" s="47"/>
      <c r="B179" s="48" t="s">
        <v>251</v>
      </c>
      <c r="C179" s="48" t="s">
        <v>252</v>
      </c>
      <c r="D179" s="49" t="s">
        <v>584</v>
      </c>
      <c r="E179" s="49" t="s">
        <v>218</v>
      </c>
      <c r="F179" s="48" t="s">
        <v>1462</v>
      </c>
      <c r="G179" s="48" t="s">
        <v>1463</v>
      </c>
      <c r="H179" s="48" t="s">
        <v>1</v>
      </c>
      <c r="I179" s="48" t="s">
        <v>229</v>
      </c>
      <c r="J179" s="53">
        <v>43539</v>
      </c>
      <c r="K179" s="53">
        <v>43904</v>
      </c>
      <c r="L179" s="49">
        <f t="shared" si="24"/>
        <v>365</v>
      </c>
      <c r="M179" s="54">
        <v>19600</v>
      </c>
      <c r="N179" s="54">
        <v>4.35</v>
      </c>
      <c r="O179" s="53">
        <v>43539</v>
      </c>
      <c r="P179" s="19">
        <v>43636</v>
      </c>
      <c r="Q179" s="17">
        <f t="shared" si="27"/>
        <v>98</v>
      </c>
      <c r="R179" s="54">
        <f t="shared" si="26"/>
        <v>232.1</v>
      </c>
      <c r="S179" s="56" t="s">
        <v>1464</v>
      </c>
      <c r="T179" s="57"/>
      <c r="U179" s="58"/>
      <c r="V179" s="58"/>
      <c r="W179" s="56" t="s">
        <v>1465</v>
      </c>
      <c r="X179" s="59"/>
    </row>
    <row r="180" s="4" customFormat="1" spans="1:24">
      <c r="A180" s="47"/>
      <c r="B180" s="48" t="s">
        <v>251</v>
      </c>
      <c r="C180" s="48" t="s">
        <v>252</v>
      </c>
      <c r="D180" s="49" t="s">
        <v>584</v>
      </c>
      <c r="E180" s="49" t="s">
        <v>218</v>
      </c>
      <c r="F180" s="48" t="s">
        <v>1466</v>
      </c>
      <c r="G180" s="48" t="s">
        <v>1467</v>
      </c>
      <c r="H180" s="48" t="s">
        <v>2</v>
      </c>
      <c r="I180" s="48" t="s">
        <v>229</v>
      </c>
      <c r="J180" s="53">
        <v>43539</v>
      </c>
      <c r="K180" s="53">
        <v>43904</v>
      </c>
      <c r="L180" s="49">
        <f t="shared" si="24"/>
        <v>365</v>
      </c>
      <c r="M180" s="54">
        <v>19000</v>
      </c>
      <c r="N180" s="54">
        <v>4.35</v>
      </c>
      <c r="O180" s="53">
        <v>43539</v>
      </c>
      <c r="P180" s="19">
        <v>43636</v>
      </c>
      <c r="Q180" s="17">
        <f t="shared" si="27"/>
        <v>98</v>
      </c>
      <c r="R180" s="54">
        <f t="shared" si="26"/>
        <v>224.99</v>
      </c>
      <c r="S180" s="56" t="s">
        <v>1468</v>
      </c>
      <c r="T180" s="57"/>
      <c r="U180" s="58"/>
      <c r="V180" s="58"/>
      <c r="W180" s="56" t="s">
        <v>1469</v>
      </c>
      <c r="X180" s="59"/>
    </row>
    <row r="181" s="4" customFormat="1" spans="1:24">
      <c r="A181" s="47"/>
      <c r="B181" s="48" t="s">
        <v>251</v>
      </c>
      <c r="C181" s="48" t="s">
        <v>252</v>
      </c>
      <c r="D181" s="49" t="s">
        <v>1077</v>
      </c>
      <c r="E181" s="48" t="s">
        <v>98</v>
      </c>
      <c r="F181" s="48" t="s">
        <v>1470</v>
      </c>
      <c r="G181" s="48" t="s">
        <v>1471</v>
      </c>
      <c r="H181" s="48" t="s">
        <v>1</v>
      </c>
      <c r="I181" s="48" t="s">
        <v>229</v>
      </c>
      <c r="J181" s="53">
        <v>43607</v>
      </c>
      <c r="K181" s="53">
        <v>44156</v>
      </c>
      <c r="L181" s="49">
        <f t="shared" si="24"/>
        <v>549</v>
      </c>
      <c r="M181" s="54">
        <v>50000</v>
      </c>
      <c r="N181" s="54">
        <v>4.75</v>
      </c>
      <c r="O181" s="53">
        <v>43607</v>
      </c>
      <c r="P181" s="19">
        <v>43636</v>
      </c>
      <c r="Q181" s="17">
        <f t="shared" si="27"/>
        <v>30</v>
      </c>
      <c r="R181" s="54">
        <f t="shared" si="26"/>
        <v>197.92</v>
      </c>
      <c r="S181" s="56" t="s">
        <v>1472</v>
      </c>
      <c r="T181" s="57"/>
      <c r="U181" s="58"/>
      <c r="V181" s="58"/>
      <c r="W181" s="56" t="s">
        <v>1473</v>
      </c>
      <c r="X181" s="59"/>
    </row>
    <row r="182" s="4" customFormat="1" spans="1:24">
      <c r="A182" s="47"/>
      <c r="B182" s="48" t="s">
        <v>251</v>
      </c>
      <c r="C182" s="48" t="s">
        <v>252</v>
      </c>
      <c r="D182" s="49" t="s">
        <v>1283</v>
      </c>
      <c r="E182" s="48" t="s">
        <v>56</v>
      </c>
      <c r="F182" s="48" t="s">
        <v>1474</v>
      </c>
      <c r="G182" s="48" t="s">
        <v>1475</v>
      </c>
      <c r="H182" s="48" t="s">
        <v>1</v>
      </c>
      <c r="I182" s="48" t="s">
        <v>229</v>
      </c>
      <c r="J182" s="53">
        <v>43591</v>
      </c>
      <c r="K182" s="53">
        <v>43950</v>
      </c>
      <c r="L182" s="49">
        <f t="shared" si="24"/>
        <v>359</v>
      </c>
      <c r="M182" s="54">
        <v>40000</v>
      </c>
      <c r="N182" s="54">
        <v>4.35</v>
      </c>
      <c r="O182" s="53">
        <v>43591</v>
      </c>
      <c r="P182" s="19">
        <v>43636</v>
      </c>
      <c r="Q182" s="17">
        <f t="shared" si="27"/>
        <v>46</v>
      </c>
      <c r="R182" s="54">
        <f t="shared" si="26"/>
        <v>222.33</v>
      </c>
      <c r="S182" s="56" t="s">
        <v>1476</v>
      </c>
      <c r="T182" s="57"/>
      <c r="U182" s="58"/>
      <c r="V182" s="58"/>
      <c r="W182" s="56" t="s">
        <v>1477</v>
      </c>
      <c r="X182" s="59"/>
    </row>
  </sheetData>
  <sortState ref="A4:AG169">
    <sortCondition ref="A4:A169"/>
  </sortState>
  <mergeCells count="1">
    <mergeCell ref="A1:Y1"/>
  </mergeCells>
  <dataValidations count="3">
    <dataValidation type="list" allowBlank="1" showErrorMessage="1" sqref="E181:E182 G3:G55 G111:G175">
      <formula1>COUNTY!$A$1:$A$227</formula1>
    </dataValidation>
    <dataValidation type="list" allowBlank="1" showErrorMessage="1" sqref="I176:I182 K3:K175">
      <formula1>DKRLX!$A$1:$A$3</formula1>
    </dataValidation>
    <dataValidation type="list" allowBlank="1" showErrorMessage="1" sqref="H176:H182 J3:J175">
      <formula1>XB!$A$1:$A$4</formula1>
    </dataValidation>
  </dataValidations>
  <pageMargins left="0.196850393700787" right="0" top="0.590551181102362" bottom="0.590551181102362" header="0.236220472440945" footer="0.236220472440945"/>
  <pageSetup paperSize="9" scale="90" orientation="landscape"/>
  <headerFooter>
    <oddFooter>&amp;C共&amp;N页第&amp;P页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XB</vt:lpstr>
      <vt:lpstr>COUNTY</vt:lpstr>
      <vt:lpstr>DKRLX</vt:lpstr>
      <vt:lpstr>方田担保基金</vt:lpstr>
      <vt:lpstr>小促会担保</vt:lpstr>
      <vt:lpstr>2019第一季度明细合并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WPS_1627130849</cp:lastModifiedBy>
  <dcterms:created xsi:type="dcterms:W3CDTF">2018-03-27T08:16:00Z</dcterms:created>
  <cp:lastPrinted>2019-03-20T01:46:00Z</cp:lastPrinted>
  <dcterms:modified xsi:type="dcterms:W3CDTF">2022-09-19T02:30:36Z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D469CF3264D74FED924CAA358283FFEA</vt:lpwstr>
  </property>
</Properties>
</file>